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/>
  <mc:AlternateContent xmlns:mc="http://schemas.openxmlformats.org/markup-compatibility/2006">
    <mc:Choice Requires="x15">
      <x15ac:absPath xmlns:x15ac="http://schemas.microsoft.com/office/spreadsheetml/2010/11/ac" url="https://educacionbogota-my.sharepoint.com/personal/emvera_educacionbogota_gov_co/Documents/2025/CO1.PCCNTR.8386175/11_Septiembre/OBLIGACION 05/5.1.1 Publicacion_Secop_Nueva_Sede/"/>
    </mc:Choice>
  </mc:AlternateContent>
  <xr:revisionPtr revIDLastSave="0" documentId="8_{7D647CE7-9C21-4F89-9411-77064959BCF3}" xr6:coauthVersionLast="47" xr6:coauthVersionMax="47" xr10:uidLastSave="{00000000-0000-0000-0000-000000000000}"/>
  <workbookProtection workbookAlgorithmName="SHA-512" workbookHashValue="l9FhjsMBnnumYy2D2LrrycS5ECsl95iebnhivO68ESaxxwVGk/JVOd4GMIo8g9X1C4w2CeE9ynZ+oxzMHzXBBQ==" workbookSaltValue="nNOHJn8P2uLIZmYNlMrBSQ==" workbookSpinCount="100000" lockStructure="1"/>
  <bookViews>
    <workbookView xWindow="-120" yWindow="-120" windowWidth="29040" windowHeight="15720" firstSheet="2" activeTab="2" xr2:uid="{00000000-000D-0000-FFFF-FFFF00000000}"/>
  </bookViews>
  <sheets>
    <sheet name="INSTRUCCIONES" sheetId="10" r:id="rId1"/>
    <sheet name="EC2" sheetId="11" r:id="rId2"/>
    <sheet name="EC2 COTIZACION MOBILIARIO" sheetId="9" r:id="rId3"/>
    <sheet name="datos lista" sheetId="2" state="hidden" r:id="rId4"/>
  </sheets>
  <definedNames>
    <definedName name="_xlnm.Print_Area" localSheetId="1">'EC2'!$A$1:$H$140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3" i="11" l="1"/>
  <c r="F135" i="11"/>
  <c r="I7" i="9"/>
  <c r="D7" i="9"/>
  <c r="D6" i="9"/>
  <c r="I5" i="9"/>
  <c r="D5" i="9"/>
  <c r="D4" i="9"/>
  <c r="E5" i="2"/>
  <c r="E6" i="2" s="1"/>
  <c r="E7" i="2" s="1"/>
  <c r="E8" i="2" s="1"/>
  <c r="E9" i="2" s="1"/>
  <c r="E10" i="2" s="1"/>
  <c r="E11" i="2" s="1"/>
  <c r="E12" i="2" s="1"/>
  <c r="E13" i="2" s="1"/>
  <c r="E14" i="2" s="1"/>
  <c r="E15" i="2" s="1"/>
  <c r="E16" i="2" s="1"/>
  <c r="E17" i="2" s="1"/>
  <c r="E18" i="2" s="1"/>
  <c r="E19" i="2" s="1"/>
  <c r="E20" i="2" s="1"/>
  <c r="E21" i="2" s="1"/>
  <c r="E22" i="2" s="1"/>
  <c r="E23" i="2" s="1"/>
  <c r="E24" i="2" s="1"/>
  <c r="E25" i="2" s="1"/>
  <c r="E26" i="2" s="1"/>
  <c r="E27" i="2" s="1"/>
  <c r="E28" i="2" s="1"/>
  <c r="E29" i="2" s="1"/>
  <c r="E30" i="2" s="1"/>
  <c r="E31" i="2" s="1"/>
  <c r="E32" i="2" s="1"/>
  <c r="E33" i="2" s="1"/>
  <c r="E34" i="2" s="1"/>
  <c r="E35" i="2" s="1"/>
  <c r="E36" i="2" s="1"/>
  <c r="E37" i="2" s="1"/>
  <c r="E38" i="2" s="1"/>
  <c r="E39" i="2" s="1"/>
  <c r="E40" i="2" s="1"/>
  <c r="E41" i="2" s="1"/>
  <c r="E42" i="2" s="1"/>
  <c r="E43" i="2" s="1"/>
  <c r="E44" i="2" s="1"/>
  <c r="E45" i="2" s="1"/>
  <c r="E46" i="2" s="1"/>
  <c r="E47" i="2" s="1"/>
  <c r="E48" i="2" s="1"/>
  <c r="E49" i="2" s="1"/>
  <c r="E50" i="2" s="1"/>
  <c r="E51" i="2" s="1"/>
  <c r="E52" i="2" s="1"/>
  <c r="E53" i="2" s="1"/>
  <c r="E54" i="2" s="1"/>
  <c r="I5" i="2"/>
  <c r="I6" i="2" s="1"/>
  <c r="I7" i="2" s="1"/>
  <c r="I8" i="2" s="1"/>
  <c r="I9" i="2" s="1"/>
  <c r="I10" i="2" s="1"/>
  <c r="I11" i="2" s="1"/>
  <c r="I12" i="2" s="1"/>
  <c r="I13" i="2" s="1"/>
  <c r="I14" i="2" s="1"/>
  <c r="I15" i="2" s="1"/>
  <c r="I16" i="2" s="1"/>
  <c r="I17" i="2" s="1"/>
  <c r="I18" i="2" s="1"/>
  <c r="I19" i="2" s="1"/>
  <c r="I20" i="2" s="1"/>
  <c r="I21" i="2" s="1"/>
  <c r="I22" i="2" s="1"/>
  <c r="I23" i="2" s="1"/>
  <c r="I24" i="2" s="1"/>
  <c r="I25" i="2" s="1"/>
  <c r="I26" i="2" s="1"/>
  <c r="I27" i="2" s="1"/>
  <c r="I28" i="2" s="1"/>
  <c r="I29" i="2" s="1"/>
  <c r="I30" i="2" s="1"/>
  <c r="I31" i="2" s="1"/>
  <c r="I32" i="2" s="1"/>
  <c r="I33" i="2" s="1"/>
  <c r="I34" i="2" s="1"/>
  <c r="I35" i="2" s="1"/>
  <c r="I36" i="2" s="1"/>
  <c r="I37" i="2" s="1"/>
  <c r="I38" i="2" s="1"/>
  <c r="I39" i="2" s="1"/>
  <c r="I40" i="2" s="1"/>
  <c r="I41" i="2" s="1"/>
  <c r="I42" i="2" s="1"/>
  <c r="I43" i="2" s="1"/>
  <c r="I44" i="2" s="1"/>
  <c r="I45" i="2" s="1"/>
  <c r="I46" i="2" s="1"/>
  <c r="I47" i="2" s="1"/>
  <c r="I48" i="2" s="1"/>
  <c r="I49" i="2" s="1"/>
  <c r="I50" i="2" s="1"/>
  <c r="I51" i="2" s="1"/>
  <c r="I52" i="2" s="1"/>
  <c r="I53" i="2" s="1"/>
  <c r="I54" i="2" s="1"/>
  <c r="I55" i="2" s="1"/>
  <c r="I56" i="2" s="1"/>
  <c r="I57" i="2" s="1"/>
  <c r="I58" i="2" s="1"/>
  <c r="I59" i="2" s="1"/>
  <c r="I60" i="2" s="1"/>
  <c r="I61" i="2" s="1"/>
  <c r="I62" i="2" s="1"/>
  <c r="I63" i="2" s="1"/>
  <c r="I64" i="2" s="1"/>
  <c r="I65" i="2" s="1"/>
  <c r="I66" i="2" s="1"/>
  <c r="I67" i="2" s="1"/>
  <c r="I68" i="2" s="1"/>
  <c r="I69" i="2" s="1"/>
  <c r="I70" i="2" s="1"/>
  <c r="I71" i="2" s="1"/>
  <c r="I72" i="2" s="1"/>
  <c r="I73" i="2" s="1"/>
  <c r="H5" i="2"/>
  <c r="H6" i="2" s="1"/>
  <c r="H7" i="2" s="1"/>
  <c r="H8" i="2" s="1"/>
  <c r="H9" i="2" s="1"/>
  <c r="H10" i="2" s="1"/>
  <c r="H11" i="2" s="1"/>
  <c r="H12" i="2" s="1"/>
  <c r="H13" i="2" s="1"/>
  <c r="H14" i="2" s="1"/>
  <c r="H15" i="2" s="1"/>
  <c r="H16" i="2" s="1"/>
  <c r="H17" i="2" s="1"/>
  <c r="H18" i="2" s="1"/>
  <c r="H19" i="2" s="1"/>
  <c r="H20" i="2" s="1"/>
  <c r="H21" i="2" s="1"/>
  <c r="H22" i="2" s="1"/>
  <c r="H23" i="2" s="1"/>
  <c r="H24" i="2" s="1"/>
  <c r="H25" i="2" s="1"/>
  <c r="H26" i="2" s="1"/>
  <c r="H27" i="2" s="1"/>
  <c r="H28" i="2" s="1"/>
  <c r="H29" i="2" s="1"/>
  <c r="H30" i="2" s="1"/>
  <c r="H31" i="2" s="1"/>
  <c r="H32" i="2" s="1"/>
  <c r="H33" i="2" s="1"/>
  <c r="H34" i="2" s="1"/>
  <c r="H35" i="2" s="1"/>
  <c r="H36" i="2" s="1"/>
  <c r="H37" i="2" s="1"/>
  <c r="H38" i="2" s="1"/>
  <c r="H39" i="2" s="1"/>
  <c r="H40" i="2" s="1"/>
  <c r="H41" i="2" s="1"/>
  <c r="H42" i="2" s="1"/>
  <c r="H43" i="2" s="1"/>
  <c r="H44" i="2" s="1"/>
  <c r="H45" i="2" s="1"/>
  <c r="H46" i="2" s="1"/>
  <c r="H47" i="2" s="1"/>
  <c r="H48" i="2" s="1"/>
  <c r="H49" i="2" s="1"/>
  <c r="H50" i="2" s="1"/>
  <c r="H51" i="2" s="1"/>
  <c r="H52" i="2" s="1"/>
  <c r="H53" i="2" s="1"/>
  <c r="H54" i="2" s="1"/>
  <c r="H55" i="2" s="1"/>
  <c r="H56" i="2" s="1"/>
  <c r="H57" i="2" s="1"/>
  <c r="H58" i="2" s="1"/>
  <c r="H59" i="2" s="1"/>
  <c r="H60" i="2" s="1"/>
  <c r="H61" i="2" s="1"/>
  <c r="H62" i="2" s="1"/>
  <c r="H63" i="2" s="1"/>
  <c r="H64" i="2" s="1"/>
  <c r="H65" i="2" s="1"/>
  <c r="H66" i="2" s="1"/>
  <c r="H67" i="2" s="1"/>
  <c r="H68" i="2" s="1"/>
  <c r="H69" i="2" s="1"/>
  <c r="H70" i="2" s="1"/>
  <c r="H71" i="2" s="1"/>
  <c r="H72" i="2" s="1"/>
  <c r="H73" i="2" s="1"/>
  <c r="G5" i="2"/>
  <c r="G6" i="2" s="1"/>
  <c r="G7" i="2" s="1"/>
  <c r="G8" i="2" s="1"/>
  <c r="G9" i="2" s="1"/>
  <c r="G10" i="2" s="1"/>
  <c r="G11" i="2" s="1"/>
  <c r="G12" i="2" s="1"/>
  <c r="G13" i="2" s="1"/>
  <c r="G14" i="2" s="1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G31" i="2" s="1"/>
  <c r="G32" i="2" s="1"/>
  <c r="G33" i="2" s="1"/>
  <c r="G34" i="2" s="1"/>
  <c r="G35" i="2" s="1"/>
  <c r="G36" i="2" s="1"/>
  <c r="G37" i="2" s="1"/>
  <c r="G38" i="2" s="1"/>
  <c r="G39" i="2" s="1"/>
  <c r="G40" i="2" s="1"/>
  <c r="G41" i="2" s="1"/>
  <c r="G42" i="2" s="1"/>
  <c r="G43" i="2" s="1"/>
  <c r="G44" i="2" s="1"/>
  <c r="G45" i="2" s="1"/>
  <c r="G46" i="2" s="1"/>
  <c r="G47" i="2" s="1"/>
  <c r="G48" i="2" s="1"/>
  <c r="G49" i="2" s="1"/>
  <c r="G50" i="2" s="1"/>
  <c r="G51" i="2" s="1"/>
  <c r="G52" i="2" s="1"/>
  <c r="G53" i="2" s="1"/>
  <c r="G54" i="2" s="1"/>
  <c r="G55" i="2" s="1"/>
  <c r="G56" i="2" s="1"/>
  <c r="G57" i="2" s="1"/>
  <c r="G58" i="2" s="1"/>
  <c r="G59" i="2" s="1"/>
  <c r="G60" i="2" s="1"/>
  <c r="G61" i="2" s="1"/>
  <c r="G62" i="2" s="1"/>
  <c r="G63" i="2" s="1"/>
  <c r="G64" i="2" s="1"/>
  <c r="G65" i="2" s="1"/>
  <c r="G66" i="2" s="1"/>
  <c r="G67" i="2" s="1"/>
  <c r="G68" i="2" s="1"/>
  <c r="G69" i="2" s="1"/>
  <c r="G70" i="2" s="1"/>
  <c r="G71" i="2" s="1"/>
  <c r="G72" i="2" s="1"/>
  <c r="G73" i="2" s="1"/>
  <c r="G29" i="9"/>
  <c r="H28" i="9"/>
  <c r="G28" i="9"/>
  <c r="H27" i="9"/>
  <c r="G27" i="9"/>
  <c r="H26" i="9"/>
  <c r="G26" i="9"/>
  <c r="H25" i="9"/>
  <c r="G25" i="9"/>
  <c r="H24" i="9"/>
  <c r="G24" i="9"/>
  <c r="H23" i="9"/>
  <c r="G23" i="9"/>
  <c r="H22" i="9"/>
  <c r="G22" i="9"/>
  <c r="H21" i="9"/>
  <c r="G21" i="9"/>
  <c r="H20" i="9"/>
  <c r="G20" i="9"/>
  <c r="H19" i="9"/>
  <c r="G19" i="9"/>
  <c r="H18" i="9"/>
  <c r="G18" i="9"/>
  <c r="H17" i="9"/>
  <c r="G17" i="9"/>
  <c r="H16" i="9"/>
  <c r="G16" i="9"/>
  <c r="H15" i="9"/>
  <c r="G15" i="9"/>
  <c r="H14" i="9"/>
  <c r="G14" i="9"/>
  <c r="G13" i="9"/>
  <c r="H13" i="9" s="1"/>
  <c r="F136" i="11" l="1"/>
</calcChain>
</file>

<file path=xl/sharedStrings.xml><?xml version="1.0" encoding="utf-8"?>
<sst xmlns="http://schemas.openxmlformats.org/spreadsheetml/2006/main" count="933" uniqueCount="632">
  <si>
    <t>GUÍA PARA DILIGENCIAR EC2 Y LA COTIZACIÓN DE MOBILIARIO</t>
  </si>
  <si>
    <t>RUTA RÁPIDA: COMPLETE EL ARCHIVO EN ESTE ORDEN</t>
  </si>
  <si>
    <t>1. PREPÁRESE</t>
  </si>
  <si>
    <t>2. COMPLETE “EC2”</t>
  </si>
  <si>
    <t>3. COTICE MOBILIARIO</t>
  </si>
  <si>
    <t>4. REVISE Y ENTREGUE</t>
  </si>
  <si>
    <t>Lea el Anexo Técnico y las notas de la columna G de EC2. Reúna identificación, datos del inmueble, soportes y precios para 2027.</t>
  </si>
  <si>
    <t>Complete EC2 de arriba hacia abajo: 19 componentes y 130 ítems. Mantenga el orden y consulte la leyenda de colores al final de esta guía.</t>
  </si>
  <si>
    <t>Complete identificación y las 16 fichas de mobiliario. Cotice una unidad completa por ficha; revise IVA y totales automáticos.</t>
  </si>
  <si>
    <t>Verifique respuestas, referencias, soportes y consistencia económica entre las dos hojas.</t>
  </si>
  <si>
    <t>¿QUÉ HOJAS DEBE DILIGENCIAR?</t>
  </si>
  <si>
    <t>HOJA PRINCIPAL: EC2</t>
  </si>
  <si>
    <t>HOJA 2: EC2 COTIZACION MOBILIARIO</t>
  </si>
  <si>
    <t>EC2 reúne 19 componentes en el orden actual. Complete los datos de identificación (F5:F10) y las columnas E y F de las filas 13–141; consulte H. El bloque económico es el componente 19 y permanece al final.</t>
  </si>
  <si>
    <t>Complete identificación y las 16 fichas (filas 13–28). E: precio unitario antes de IVA; F: tarifa de IVA; G y H: cálculos automáticos; I: observaciones. Cada ficha corresponde a una unidad completa, según su alcance.</t>
  </si>
  <si>
    <t>COLORES Y CAMPOS: DISTINGA COMPONENTE DE FUNCIÓN</t>
  </si>
  <si>
    <t>COLOR</t>
  </si>
  <si>
    <t>SIGNIFICADO</t>
  </si>
  <si>
    <t>QUÉ DEBE HACER</t>
  </si>
  <si>
    <t>EC2: COLORES POR COMPONENTE</t>
  </si>
  <si>
    <t>El color de B:G agrupa ítems del mismo componente. No significa cumplimiento ni puntaje. Consulte la leyenda y responda en F y G.</t>
  </si>
  <si>
    <t>AZUL EN EC2: CÁLCULO AUTOMÁTICO</t>
  </si>
  <si>
    <t>E133, E135 y E136 calculan canon, administración y total mensual. Revise el resultado; no reemplace sus fórmulas.</t>
  </si>
  <si>
    <t>MOBILIARIO: ENTRADAS Y CÁLCULOS</t>
  </si>
  <si>
    <t>E y F: precio antes de IVA y tarifa; I: observaciones. G y H, en naranja, calculan IVA y valor total por unidad.</t>
  </si>
  <si>
    <t>GRIS: ENCABEZADOS</t>
  </si>
  <si>
    <t>En EC2, la columna G contiene instrucciones, referencias al anexo y pendientes que no debe modificar el cotizante.</t>
  </si>
  <si>
    <t>PASO 1 — DILIGENCIAR LA HOJA “EC2”</t>
  </si>
  <si>
    <t>1</t>
  </si>
  <si>
    <t>Identifique al cotizante</t>
  </si>
  <si>
    <t>En EC2, complete F5:F10: razón social, identificación, responsable, correo, teléfono y fecha. Repita los mismos datos en la hoja de mobiliario.</t>
  </si>
  <si>
    <t>2</t>
  </si>
  <si>
    <t>Responda en la columna correspondiente</t>
  </si>
  <si>
    <t>Use F para la información del cotizante y G para condiciones o aclaraciones. Lea primero H. No escriba en las tres celdas azules de cálculo.</t>
  </si>
  <si>
    <t>3</t>
  </si>
  <si>
    <t>Use observaciones cuando sea necesario</t>
  </si>
  <si>
    <t>Relacione soporte, cantidad, ubicación, responsable, inclusión en el precio y limitaciones cuando corresponda. No convierta los pendientes SED en requisitos nuevos.</t>
  </si>
  <si>
    <t>4</t>
  </si>
  <si>
    <t>No deje respuestas ambiguas</t>
  </si>
  <si>
    <t>En campos de texto, indique NO APLICA y justifique. En celdas numéricas, no escriba palabras: explique en G; use cero solo si representa una cantidad o costo nulo.</t>
  </si>
  <si>
    <t>5</t>
  </si>
  <si>
    <t>Registre áreas y cantidades como números</t>
  </si>
  <si>
    <t>Escriba números sin unidades ni símbolos: por ejemplo 12500 para m². Diferencie área total E22 y área útil E23; la base del cálculo económico es E22.</t>
  </si>
  <si>
    <t>6</t>
  </si>
  <si>
    <t>Diligencie los valores económicos</t>
  </si>
  <si>
    <t>Complete el componente 19 (filas 129–140) con precios para 2027. F133 = F21 × F129; F135 = F21 × F134; F136 = F133 + F135. No duplique costos entre canon, administración y complementos.</t>
  </si>
  <si>
    <t>7</t>
  </si>
  <si>
    <t>Confirme la documentación</t>
  </si>
  <si>
    <t>Revise los componentes 10 (fila 59) y 20 (fila 141). Identifique soportes aportados, alternativas admitidas y documentos de verificación posterior, según el numeral 2.8 y 6 del Anexo Técnico.</t>
  </si>
  <si>
    <t>PASO 2 — DILIGENCIAR LA HOJA “EC2 COTIZACION MOBILIARIO”</t>
  </si>
  <si>
    <t>Complete los datos del cotizante</t>
  </si>
  <si>
    <t>Complete D4:I4, D5:F5, I5, D6:I6, D7:F7 e I7, según sus rótulos. Los datos deben coincidir con EC2.</t>
  </si>
  <si>
    <t>Cotice una unidad por ficha</t>
  </si>
  <si>
    <t>Filas 13–28: una unidad completa por cada ficha 01–16. Revise C para conocer inclusiones y exclusiones; no multiplique por la cantidad total de la sede.</t>
  </si>
  <si>
    <t>Ingrese el valor antes de IVA</t>
  </si>
  <si>
    <t>Registre en E13:E28 el valor unitario antes de IVA en COP. Incluya los costos requeridos por la ficha para suministro, instalación y puesta en funcionamiento.</t>
  </si>
  <si>
    <t>Verifique la tarifa de IVA</t>
  </si>
  <si>
    <t>Revise F13:F28. La tarifa precargada es 19 %; si corresponde otra, regístrela como porcentaje y justifique en I. No ingrese 19 como número entero.</t>
  </si>
  <si>
    <t>Revise los valores calculados</t>
  </si>
  <si>
    <t>G13:G28 calcula IVA = precio × tarifa. H13:H28 calcula precio + IVA. No sustituya las fórmulas por valores ni sume tipologías distintas como si fueran la cotización completa de la sede.</t>
  </si>
  <si>
    <t>Registre excepciones u ofrecimientos</t>
  </si>
  <si>
    <t>Use I13:I28 para marcas, referencias, garantías, exclusiones y condiciones. Mantenga coherencia con mobiliario y adecuaciones incluidos en el componente 19 de EC2.</t>
  </si>
  <si>
    <t>REGLAS CLAVE PARA EVITAR ERRORES</t>
  </si>
  <si>
    <t>• Mantenga el orden, los 19 componentes y la numeración de EC2.</t>
  </si>
  <si>
    <t>• No modifique fórmulas, títulos, unidades ni referencias del Anexo Técnico.</t>
  </si>
  <si>
    <t>• En EC2 responda en E/F; en mobiliario, en E/F/I e identificación.</t>
  </si>
  <si>
    <t>• Justifique campos no aplicables sin alterar cálculos.</t>
  </si>
  <si>
    <t>LISTA DE VERIFICACIÓN ANTES DE ENTREGAR</t>
  </si>
  <si>
    <t>☐ La identificación está completa y coincide en EC2 y EC2 COTIZACION MOBILIARIO.</t>
  </si>
  <si>
    <t>☐ Los 129 ítems de EC2 tienen respuesta, cálculo o explicación pertinente.</t>
  </si>
  <si>
    <t>☐ Las 16 fichas de mobiliario tienen precio unitario y tarifa de IVA o aclaración pertinente.</t>
  </si>
  <si>
    <t>☐ Se verificaron E133, E135 y E136 de EC2 y los cálculos G:H de cotizacion mobiliario.</t>
  </si>
  <si>
    <t>☐ Precios, impuestos, inclusiones y costos separados son consistentes entre las dos hojas.</t>
  </si>
  <si>
    <t>☐ Los soportes corresponden a la etapa de cotización</t>
  </si>
  <si>
    <t>Las referencias a numerales en H corresponden al Anexo Técnico y se conservan. La numeración de D identifica ítems del formato.</t>
  </si>
  <si>
    <t>LEYENDA DE COMPONENTES DE EC2 — ORDEN Y NUMERACIÓN VIGENTES</t>
  </si>
  <si>
    <t>COMPONENTE</t>
  </si>
  <si>
    <t>NOMBRE / COLOR EN EC2</t>
  </si>
  <si>
    <t>ÍTEMS DEL FORMATO</t>
  </si>
  <si>
    <t>UBICACIÓN / IDENTIFICACION</t>
  </si>
  <si>
    <t>1.1 a 1.8</t>
  </si>
  <si>
    <t>USO DEL SUELO</t>
  </si>
  <si>
    <t>2.1 a 2.1</t>
  </si>
  <si>
    <t>AREA REQUERIDA</t>
  </si>
  <si>
    <t>3.1 a 3.3</t>
  </si>
  <si>
    <t>CAPACIDAD</t>
  </si>
  <si>
    <t>4.1 a 4.1</t>
  </si>
  <si>
    <t>ESTACIONAMIENTO</t>
  </si>
  <si>
    <t>5.1 a 5.6</t>
  </si>
  <si>
    <t>REQUERIMIENTOS MÍNIMOS DE INFRAESTRUCTURA TIC</t>
  </si>
  <si>
    <t>6.1 a 6.19</t>
  </si>
  <si>
    <t>REQUERIMIENTOS PARA HIGIENE Y SEGURIDAD, BIENESTAR LABORAL</t>
  </si>
  <si>
    <t>7.1 a 7.4</t>
  </si>
  <si>
    <t>DISPONIBILIDAD DEL INMUEBLE</t>
  </si>
  <si>
    <t>8.1 a 8.2</t>
  </si>
  <si>
    <t>DISPONIBILIDAD Y ENTREGA</t>
  </si>
  <si>
    <t>9.1 a 9.4</t>
  </si>
  <si>
    <t>DOCUMENTACIÓN MÍNIMA</t>
  </si>
  <si>
    <t>10.1</t>
  </si>
  <si>
    <t>COMPLEMENTARIOS TIC</t>
  </si>
  <si>
    <t>11.1</t>
  </si>
  <si>
    <t>COMPLEMENTARIOS DEL INMUEBLE</t>
  </si>
  <si>
    <t>12.1 a 12.4</t>
  </si>
  <si>
    <t>PLANOTECA</t>
  </si>
  <si>
    <t>13.1 a 13.6</t>
  </si>
  <si>
    <t>BIENESTAR</t>
  </si>
  <si>
    <t>14.1 a 14.4</t>
  </si>
  <si>
    <t>SERVICIO AL CIUDADANO</t>
  </si>
  <si>
    <t>15.1 a 15.6</t>
  </si>
  <si>
    <t>INFORMACIÓN ADMINISTRATIVA</t>
  </si>
  <si>
    <t>16.1 a 16.13</t>
  </si>
  <si>
    <t>COMPLEMENTARIOS DE SERVICIOS ADMINISTRATIVOS</t>
  </si>
  <si>
    <t>17.1 a 17.13</t>
  </si>
  <si>
    <t>CRITERIOS NORMATIVOS</t>
  </si>
  <si>
    <t>18.1 a 18.21</t>
  </si>
  <si>
    <t>INFORMACIÓN ECONÓMICA</t>
  </si>
  <si>
    <t>19.1 a 19.12</t>
  </si>
  <si>
    <t>DOCUMENTACIÓN COMPLEMENTARIA</t>
  </si>
  <si>
    <t>FORMATO DE COTIZACIÓN EC2</t>
  </si>
  <si>
    <t>RAZON SOCIAL O NOMBRES DEL COTIZANTE</t>
  </si>
  <si>
    <t>NUMERO DE IDENTIFICACION</t>
  </si>
  <si>
    <t>NOMBRE DE QUIEN DILIGENCIA</t>
  </si>
  <si>
    <t>CORREO ELECTRONICO</t>
  </si>
  <si>
    <t>TELÉFONO DE CONTACTO</t>
  </si>
  <si>
    <t>FECHA DE DILIGENCIAMIENTO</t>
  </si>
  <si>
    <t>SUB COMPONENTE</t>
  </si>
  <si>
    <t>Concepto</t>
  </si>
  <si>
    <t>INFORMACION DEL COTIZANTE</t>
  </si>
  <si>
    <t>OBSERVACIONES DEL COTIZANTE</t>
  </si>
  <si>
    <t>Instrucciones y/o notas para diligenciamiento (Referencia de información frente al Anexo técnico)</t>
  </si>
  <si>
    <t>REQUISITOS MINIMOS DE CUMPLIMIENTO</t>
  </si>
  <si>
    <t>1. UBICACIÓN / IDENTIFICACION</t>
  </si>
  <si>
    <t>1.1</t>
  </si>
  <si>
    <t>Nombre del edificio</t>
  </si>
  <si>
    <t>SI LO CONSIDERA NECESARIO, DETALLE EN ESTA CASILLA</t>
  </si>
  <si>
    <t>Numerales 2.1 y 2.8. Indique el nombre del edificio que permite identificar el inmueble. Si no tiene nombre, indíquelo y complete dirección y matrícula.</t>
  </si>
  <si>
    <t>1.2</t>
  </si>
  <si>
    <t>Dirección exacta</t>
  </si>
  <si>
    <t>Numeral 2.1. Indique dirección exacta y relación con Calle 26–Av. El Dorado o Av. 68 (Autopista Norte–Av. de las Américas), incluida la zona centro descrita. Informe distancia al eje: referencia de hasta cinco cuadras respecto de al menos uno. Si está fuera, justifique accesibilidad y conectividad. Ver Anexo 3, citado en el documento.</t>
  </si>
  <si>
    <t>1.3</t>
  </si>
  <si>
    <t>Matrícula inmobiliaria</t>
  </si>
  <si>
    <t>Numeral 2.8, ítem 1. Registre la matrícula o matrículas inmobiliarias. Para cotizar se admite certificado de tradición y libertad o, en su defecto, matrícula y dirección exacta.</t>
  </si>
  <si>
    <t>1.4</t>
  </si>
  <si>
    <t>Barrio y Localidad</t>
  </si>
  <si>
    <t>Numeral 2.1. Indique barrio y localidad; ejemplo: Las Nieves – Santa Fe. Complemente la ubicación y relación con los ejes viales en observaciones.</t>
  </si>
  <si>
    <t>1.5</t>
  </si>
  <si>
    <t>Propietario / Operador</t>
  </si>
  <si>
    <t>Numeral 2.8, ítems 2 y 3. Identifique propietario u operador y el vínculo del cotizante. Si no es propietario, aporte comunicación simple del propietario o soporte de mandato, administración, corretaje o similar.</t>
  </si>
  <si>
    <t>1.6</t>
  </si>
  <si>
    <t>Año de construcción</t>
  </si>
  <si>
    <t>Numeral 2.6. Indique año de construcción. Si es anterior a 1998, informe si cuenta con estudio de vulnerabilidad sísmica, reforzamiento y carta de responsabilidad estructural. En esta etapa basta informar; la verificación documental es posterior.</t>
  </si>
  <si>
    <t>1.7</t>
  </si>
  <si>
    <t>Número de pisos del edificio</t>
  </si>
  <si>
    <t xml:space="preserve">Numerales 2.3 y 2.6. Informe el número total de pisos del edificio. Distinga de los pisos efectivamente ofrecidos en el ítem 3.3. </t>
  </si>
  <si>
    <t>1.8</t>
  </si>
  <si>
    <t>El espacio cotizado es de uso exclusivo o compartido con otros usuarios?</t>
  </si>
  <si>
    <t>Numeral 2.3. Identifique áreas exclusivas para la SED y áreas compartidas del edificio. El área útil de referencia debe ser efectivamente ocupable y de uso exclusivo de la SED; discrimine las áreas comunes y técnicas.</t>
  </si>
  <si>
    <t>2. USO DEL SUELO</t>
  </si>
  <si>
    <t>2.1</t>
  </si>
  <si>
    <t>Uso del suelo permitido para la operación administrativa de la SED</t>
  </si>
  <si>
    <t>Numeral 2.2. Informe el uso permitido y su compatibilidad con la operación propuesta. (administrativo/institucional)</t>
  </si>
  <si>
    <t>3. AREA REQUERIDA</t>
  </si>
  <si>
    <t>3.1</t>
  </si>
  <si>
    <t>Área total objeto de arrendamiento (m²)</t>
  </si>
  <si>
    <t>Numerales 2.3 y 2.9. Registre numéricamente el área total ofrecida para arrendamiento y discrimínela en el cuadro de áreas. Es la base de los valores por m² (ítem 3.1 del formato). No confundir con área útil; el área a reconocer será la ofertada y aceptada por la SED.</t>
  </si>
  <si>
    <t>3.2</t>
  </si>
  <si>
    <t>Área útil (m²)</t>
  </si>
  <si>
    <t>Numeral 2.3. Registre área útil exclusiva, ocupable y aprovechable. Referencia: aproximadamente 10.000 m²; se admiten alternativas inferiores o superiores. Excluya áreas comunes generales y demás áreas no funcionales, salvo la salvedad expresamente descrita en 2.3. Adjunte cuadro de áreas.</t>
  </si>
  <si>
    <t>3.3</t>
  </si>
  <si>
    <t>Número de pisos cotizados</t>
  </si>
  <si>
    <t>Numerales 2.3 y 2.8, ítem 4. Indique cantidad y cuáles pisos se ofrecen; precise ocupaciones parciales. Adjunte cuadro de áreas y plano o esquema cuando esté disponible.</t>
  </si>
  <si>
    <t>4. CAPACIDAD</t>
  </si>
  <si>
    <t>4.1</t>
  </si>
  <si>
    <t>Capacidad funcional estimada del inmueble y de la solución de adecuación. (capacidad mínima para 1.280 unidades funcionales de ocupación).</t>
  </si>
  <si>
    <t>Numerales 2.4, 2.4.1 y Anexo 1. Informe capacidad y distribución: 461 puestos fijos + 437 compartidos; 120 unidades directivas equivalentes y 262 capacidades colaborativas = 1.280 unidades funcionales, no 1.280 puestos individuales. Áreas: 7.184 + 960 + 1.856 = 10.000 m².</t>
  </si>
  <si>
    <t>5. ESTACIONAMIENTO</t>
  </si>
  <si>
    <t>5.1</t>
  </si>
  <si>
    <t>Número de cupos de estacionamiento de automóviles incluidos en el canon</t>
  </si>
  <si>
    <t>Numeral 2.5 y tabla 1. Registre cantidad de cupos para automóviles incluidos en el canon. Necesidad mínima: 50. Distinga los dos cupos adicionales de movilidad reducida.</t>
  </si>
  <si>
    <t>5.2</t>
  </si>
  <si>
    <t>Número de cupos de estacionamiento de automóviles para Personas con Movilidad Reducida</t>
  </si>
  <si>
    <t>Numeral 2.5. Informe disponibilidad de dos cupos adicionales para personas con movilidad reducida; señale ubicación, accesibilidad.</t>
  </si>
  <si>
    <t>5.3</t>
  </si>
  <si>
    <t>Número de cupos de estacionamiento para patinetas eléctricas</t>
  </si>
  <si>
    <t>Numeral 2.5. Registre cantidad disponible para patinetas eléctricas. Referencia: 30 cupos.</t>
  </si>
  <si>
    <t>5.4</t>
  </si>
  <si>
    <t>Número de cupos de estacionamiento para bicicletas</t>
  </si>
  <si>
    <t>Numeral 2.5. Registre cantidad de cupos para bicicletas. Referencia: 30.</t>
  </si>
  <si>
    <t>5.5</t>
  </si>
  <si>
    <t>Número de cupos de estacionamiento para motocicletas</t>
  </si>
  <si>
    <t>Numeral 2.5. Registre cantidad de cupos para motos. Referencia: 30; dimensión indicada: 1,00 m × 2,00 m por cupo.</t>
  </si>
  <si>
    <t>5.6</t>
  </si>
  <si>
    <t>Disponibilidad de cupos de estacionamiento vehicular adicionales</t>
  </si>
  <si>
    <t>SI</t>
  </si>
  <si>
    <t>Numeral 2.5. Informe cantidad adicional disponible, cuántos cupos se incluyen en el canon y valor por cupo adicional no incluido; indique periodicidad del cobro en observaciones.</t>
  </si>
  <si>
    <t>6. REQUERIMIENTOS MÍNIMOS DE INFRAESTRUCTURA TIC</t>
  </si>
  <si>
    <t>6.1</t>
  </si>
  <si>
    <t>Cableado estructurado</t>
  </si>
  <si>
    <t>Numeral 2.6.1, tabla 2. Sistema Categoría 6A , instalado, probado y certificado. Indique categoría, estado, pruebas y certificación. Declare si existe o se ofrece ejecutar. El valor de este ítem de ser costeado en la cotización.</t>
  </si>
  <si>
    <t>6.2</t>
  </si>
  <si>
    <t>Capacidad de red</t>
  </si>
  <si>
    <t>Numeral 2.6.1, tabla 2. Infraestructura proyectada para 1.280 puestos + 72 conexiones especiales = 1.352 puntos . Informe cantidad de conexiones previstas y su distribución. Declare si existe o se ofrece ejecutar. El valor de este ítem de ser costeado en la cotización.</t>
  </si>
  <si>
    <t>6.3</t>
  </si>
  <si>
    <t>Cuartos técnicos</t>
  </si>
  <si>
    <t>Numeral 2.6.1, tabla 2. Cuartos por piso según la distribución; hasta 240 puestos por cuarto y cumplimiento de distancia máxima del canal horizontal. Indique cantidad y ubicación por piso, puestos atendidos y distancias. Declare si existe o se ofrece ejecutar. El valor de este ítem de ser costeado en la cotización.</t>
  </si>
  <si>
    <t>6.4</t>
  </si>
  <si>
    <t>Dimensión cuartos técnicos</t>
  </si>
  <si>
    <t>Numeral 2.6.1, tabla 2. Referencia establecida de 4,00 m × 3,00 m × 2,60 m de altura libre. Registre largo, ancho y altura libre disponibles en metros. Declare si existe o se ofrece ejecutar. El valor de este ítem de ser costeado en la cotización.</t>
  </si>
  <si>
    <t>6.5</t>
  </si>
  <si>
    <t xml:space="preserve">Cuarto principal Data Center </t>
  </si>
  <si>
    <t>Numeral 2.6.1, tabla 2. Espacio destinado a infraestructura central de comunicaciones. Describa el espacio existente o propuesto y su ubicación. Declare si existe o se ofrece ejecutar. El valor de este ítem de ser costeado en la cotización.</t>
  </si>
  <si>
    <t>6.6</t>
  </si>
  <si>
    <t>Dimensión Data Center</t>
  </si>
  <si>
    <t>Numeral 2.6.1, tabla 2. 6,00 m × 5,00 m × 2,60 m de altura libre , según el anexo. Registre dimensiones reales y altura libre en metros. Declare si existe o se ofrece ejecutar. El valor de este ítem de ser costeado en la cotización.</t>
  </si>
  <si>
    <t>6.7</t>
  </si>
  <si>
    <t>Backbone</t>
  </si>
  <si>
    <t>Numeral 2.6.1, tabla 2. Interconexión en fibra óptica entre cuartos técnicos y cuarto principal. Describa interconexión y recorrido propuesto. Declare si existe o se ofrece ejecutar. El valor de este ítem de ser costeado en la cotización.</t>
  </si>
  <si>
    <t>6.8</t>
  </si>
  <si>
    <t>Fibra óptica</t>
  </si>
  <si>
    <t>Numeral 2.6.1, tabla 2. Backbone redundante 2 × 12 hilos multimodo OM4 o superior . Informe tipo, cantidad de hilos y redundancia de la fibra. Declare si existe o se ofrece ejecutar.El valor de este ítem de ser costeado en la cotización.</t>
  </si>
  <si>
    <t>6.9</t>
  </si>
  <si>
    <t>Puntos de datos</t>
  </si>
  <si>
    <t>Numeral 2.6.1, tabla 2. De acuerdo con puestos de trabajo y conexiones especiales. Registre puntos disponibles/propuestos por puesto y conexiones especiales. Declare si existe o se ofrece ejecutar. El valor de este ítem de ser costeado en la cotización.</t>
  </si>
  <si>
    <t>6.10</t>
  </si>
  <si>
    <t>Tomas reguladas</t>
  </si>
  <si>
    <t>Numeral 2.6.1, tabla 2. Un tomacorriente dúplex regulado por puesto. Informe cantidad y disponibilidad por puesto. Declare si existe o se ofrece ejecutar. El valor de este ítem de ser costeado en la cotización.</t>
  </si>
  <si>
    <t>6.11</t>
  </si>
  <si>
    <t>Tomas normales</t>
  </si>
  <si>
    <t>Numeral 2.6.1, tabla 2. Un tomacorriente dúplex normal/comercial por puesto. Informe cantidad y disponibilidad por puesto. Declare si existe o se ofrece ejecutar. El valor de este ítem de ser costeado en la cotización.</t>
  </si>
  <si>
    <t>6.12</t>
  </si>
  <si>
    <t>Racks y componentes</t>
  </si>
  <si>
    <t>Numeral 2.6.1, tabla 2. Racks, patch panels, organizadores, gabinetes, módulos, conectores y demás componentes pasivos. Relacione cantidades, capacidades y componentes incluidos. Declare si existe o se ofrece ejecutar. El valor de este ítem de ser costeado en la cotización.</t>
  </si>
  <si>
    <t>6.13</t>
  </si>
  <si>
    <t>Canalizaciones</t>
  </si>
  <si>
    <t>Numeral 2.6.1, tabla 2. Bandejas, tuberías, ductos, pasos verticales y demás infraestructura requerida. Describa canalizaciones disponibles y adecuaciones ofrecidas. Declare si existe o se ofrece ejecutar. El valor de este ítem de ser costeado en la cotización.</t>
  </si>
  <si>
    <t>6.14</t>
  </si>
  <si>
    <t>Puesta a tierra</t>
  </si>
  <si>
    <t>Numeral 2.6.1, tabla 2. Sistema de puesta a tierra técnica y separación entre energía y telecomunicaciones. Describa puesta a tierra y separación de redes. Declare si existe o se ofrece ejecutar. El valor de este ítem de ser costeado en la cotización.</t>
  </si>
  <si>
    <t>6.15</t>
  </si>
  <si>
    <t>Infraestructura pasiva WiFi</t>
  </si>
  <si>
    <t>Numeral 2.6.1, tabla 2. El arrendador debe dejar la infraestructura necesaria para la red inalámbrica institucional. Describa infraestructura pasiva prevista; distinga equipos activos de la SED. Declare si existe o se ofrece ejecutar. El valor de este ítem de ser costeado en la cotización.</t>
  </si>
  <si>
    <t>6.16</t>
  </si>
  <si>
    <t>Certificación de red</t>
  </si>
  <si>
    <t>Numeral 2.6.1, tabla 2. Certificación individual de enlaces Cat. 6A y fibra óptica. Informe certificaciones existentes y las que entregaría. Declare si existe o se ofrece ejecutar. El valor de este ítem de ser costeado en la cotización.</t>
  </si>
  <si>
    <t>6.17</t>
  </si>
  <si>
    <t>Identificación y marquillado TIC</t>
  </si>
  <si>
    <t>Numeral 2.6.1, tabla 2. Marquillado y etiquetado consistente de puntos, patch panels, racks y planos. Describa esquema de identificación y entregables. Declare si existe o se ofrece ejecutar.El valor de este ítem de ser costeado en la cotización.</t>
  </si>
  <si>
    <t>6.18</t>
  </si>
  <si>
    <t>Planos finales de infraestructura TIC</t>
  </si>
  <si>
    <t>Numeral 2.6.1, tabla 2. Entrega en DWG editable y PDF de la infraestructura realmente ejecutada. Confirme entrega de planos conforme a obra en los formatos indicados. Declare si existe o se ofrece ejecutar. El valor de este ítem de ser costeado en la cotización.</t>
  </si>
  <si>
    <t>6.19</t>
  </si>
  <si>
    <t>Garantía infraestructura TIC</t>
  </si>
  <si>
    <t>Numeral 2.6.1, tabla 2. Garantía extendida del fabricante durante un periodo no inferior al contrato. Informe fabricante, plazo y alcance de garantía. Declare si existe o se ofrece ejecutar. El valor de este ítem de ser costeado en la cotización.</t>
  </si>
  <si>
    <t>7. REQUERIMIENTOS PARA HIGIENE  SEGURIDAD Y BIENESTAR LABORAL</t>
  </si>
  <si>
    <t>7.1</t>
  </si>
  <si>
    <t>Número de baterías sanitarias para hombres disponibles</t>
  </si>
  <si>
    <t>Numeral 2.6.2, tabla 3. Registre cantidad para hombres y distribución por piso. El anexo indica 52 baterías para 1.280 puestos, más una accesible por piso; no exige 52 para cada sexo.</t>
  </si>
  <si>
    <t>7.2</t>
  </si>
  <si>
    <t>Número de baterías sanitarias para mujeres disponibles</t>
  </si>
  <si>
    <t>Numeral 2.6.2, tabla 3. Registre cantidad para mujeres y distribución por piso. Lea junto con el ítem 7.1: la referencia de 52 baterías es conjunta, más una accesible por piso.</t>
  </si>
  <si>
    <t>7.3</t>
  </si>
  <si>
    <t>Número de baterías sanitarias accesibles para personas con movilidad reducida</t>
  </si>
  <si>
    <t>Numeral 2.6.2, tabla 3. Registre cantidad de baterías accesibles y ubicación por piso. Referencia: una por piso para personas con movilidad reducida, adicional a las 52 indicadas. Describa condiciones de accesibilidad.</t>
  </si>
  <si>
    <t>7.4</t>
  </si>
  <si>
    <t>Salidas de emergencia</t>
  </si>
  <si>
    <t xml:space="preserve">Numeral 2.6.2, tabla 3. Registre cantidad de salidas de emergencia y ubicación por piso. </t>
  </si>
  <si>
    <t>8. DISPONIBILIDAD DEL INMUEBLE</t>
  </si>
  <si>
    <t>8.1</t>
  </si>
  <si>
    <t>Fecha de disponibilidad para iniciar diseños y adecuaciones (día/mes/año)</t>
  </si>
  <si>
    <t>Numeral 2.7. Indique fecha cierta para iniciar diseños y adecuaciones: referencia, primer día hábil de enero de 2027. No equivale a entrega operativa ni a inicio del canon. Informe limitaciones en observaciones.</t>
  </si>
  <si>
    <t>8.2</t>
  </si>
  <si>
    <t xml:space="preserve">¿Es posible disponer del inmueble por un periodo no inferior a 5 años? </t>
  </si>
  <si>
    <t>Numeral 2.7. Responda sí/no sobre disponibilidad por al menos cinco años y explique restricciones. No implica compromiso de contratación por cinco años ni autorización de vigencias futuras.</t>
  </si>
  <si>
    <t>9. DISPONIBILIDAD Y ENTREGA</t>
  </si>
  <si>
    <t>9.1</t>
  </si>
  <si>
    <t>¿Es viable entregar el inmueble adecuado y amoblado en hasta tres meses?</t>
  </si>
  <si>
    <t>Numeral 2.6. Responda sí/no: un mes referencial de diseños y dos de ejecución, instalación y pruebas. Si no es viable, indique plazo estimado; no se exige cronograma detallado.</t>
  </si>
  <si>
    <t>9.2</t>
  </si>
  <si>
    <t>Estado actual de ocupación y restricciones de intervención</t>
  </si>
  <si>
    <t>Numeral 2.7. Describa ocupación actual, limitaciones y posibilidad efectiva de intervenir desde la fecha reportada en el ítem 8.1.</t>
  </si>
  <si>
    <t>9.3</t>
  </si>
  <si>
    <t>Posibilidad y condiciones de entregas parciales</t>
  </si>
  <si>
    <t>Numeral 2.7. Indique si son posibles, áreas, fechas y restricciones. Diferencie disponibilidad para adecuar de entrega operativa.</t>
  </si>
  <si>
    <t>10. DOCUMENTACIÓN MÍNIMA</t>
  </si>
  <si>
    <t>Confirmo que hago entrega de la documentacion mínima descrita en el numeral 2.8 del anexo técnico</t>
  </si>
  <si>
    <t>RELACIONE LA DOCUMENTACION QUE ESTA ADJUNTANDO A ESTA COTIZACION</t>
  </si>
  <si>
    <t>Numeral 2.8, ítems 1 al 6. Indique si adjunta. Relacione archivo o respuesta en observaciones.</t>
  </si>
  <si>
    <t>11. COMPLEMENTARIOS TIC</t>
  </si>
  <si>
    <t>BMS centralizado</t>
  </si>
  <si>
    <t>Numeral 3.1, tabla 4. Opcional. Se acepta que el inmueble no disponga de BMS si cuenta con sistemas independientes equivalentes de supervisión y operación. Describa la condición existente u ofrecida, cantidades/dimensiones cuando apliquen.</t>
  </si>
  <si>
    <t>12. COMPLEMENTARIOS DEL INMUEBLE</t>
  </si>
  <si>
    <t>12.1</t>
  </si>
  <si>
    <t>Piso técnico</t>
  </si>
  <si>
    <t>Numeral 3.2, tabla 5. Opcional / según diseño. Lo importante es que exista posibilidad técnica de instalarlo si se requiere. Describa la condición existente u ofrecida, cantidades/dimensiones cuando apliquen.</t>
  </si>
  <si>
    <t>12.2</t>
  </si>
  <si>
    <t>Infraestructura de carga para movilidad eléctrica</t>
  </si>
  <si>
    <t>Numeral 3.2, tabla 5. Opcional. Describa la condición existente u ofrecida, cantidades/dimensiones cuando apliquen.</t>
  </si>
  <si>
    <t>12.3</t>
  </si>
  <si>
    <t>Capacidad para estacionamientos con carga electrica</t>
  </si>
  <si>
    <t>Numeral 3.2, tabla 5. Deseable / opcional. Describa la condición existente u ofrecida, cantidades/dimensiones cuando apliquen.</t>
  </si>
  <si>
    <t>12.4</t>
  </si>
  <si>
    <t>Capacidad eléctrica adicional / posibilidad de ampliación</t>
  </si>
  <si>
    <t>Numeral 3.2, tabla 5. 600 kVA o de no tenerlos se aporte los certificados por ENEL de la posibilidad de ampliación. Describa la condición existente u ofrecida, cantidades/dimensiones cuando apliquen. Se requiere 600 kVA o certificación de ENEL sobre posibilidad de ampliación; informe capacidad existente y posibilidad.</t>
  </si>
  <si>
    <t>13. PLANOTECA</t>
  </si>
  <si>
    <t>13.1</t>
  </si>
  <si>
    <t>Área aproximada de 400 m²</t>
  </si>
  <si>
    <t>Numeral 3.3, tabla 6. Referencial. Describa la condición existente u ofrecida, cantidades/dimensiones cuando apliquen.</t>
  </si>
  <si>
    <t>13.2</t>
  </si>
  <si>
    <t>Capacidad aproximada de 15 toneladas</t>
  </si>
  <si>
    <t>Numeral 3.3, tabla 6. Referencial de dimensionamiento; debe comprobarse la capacidad estructural real. Describa la condición existente u ofrecida, cantidades/dimensiones cuando apliquen. La referencia de 15 toneladas no sustituye la comprobación de capacidad estructural real; informe soporte disponible.</t>
  </si>
  <si>
    <t>13.3</t>
  </si>
  <si>
    <t>Altura mínima de 3,50 m</t>
  </si>
  <si>
    <t>Numeral 3.3, tabla 6. Referencial de dimensionamiento. Describa la condición existente u ofrecida, cantidades/dimensiones cuando apliquen.</t>
  </si>
  <si>
    <t>13.4</t>
  </si>
  <si>
    <t>Ventilación directa</t>
  </si>
  <si>
    <t>Numeral 3.3, tabla 6. Referencial de dimensionamiento Describa la condición existente u ofrecida, cantidades/dimensiones cuando apliquen.</t>
  </si>
  <si>
    <t>13.5</t>
  </si>
  <si>
    <t>Ubicación en planta baja</t>
  </si>
  <si>
    <t>Numeral 3.3, tabla 6. Preferente, no exclusiva. Describa la condición existente u ofrecida, cantidades/dimensiones cuando apliquen.</t>
  </si>
  <si>
    <t>13.6</t>
  </si>
  <si>
    <t>Ubicación dentro de la sede central</t>
  </si>
  <si>
    <t>Numeral 3.3, tabla 6. Preferente. Describa la condición existente u ofrecida, cantidades/dimensiones cuando apliquen.</t>
  </si>
  <si>
    <t>14. BIENESTAR</t>
  </si>
  <si>
    <t>14.1</t>
  </si>
  <si>
    <t>Espacios de bienestar</t>
  </si>
  <si>
    <t xml:space="preserve">Numeral 3.4, tabla 7. Funcionalmente requeridos, pero su área y configuración pueden ajustarse dentro del modelo global. Describa la condición existente u ofrecida, cantidades/dimensiones cuando apliquen  </t>
  </si>
  <si>
    <t>14.2</t>
  </si>
  <si>
    <t>Ubicación exacta del bienestar</t>
  </si>
  <si>
    <t>Numeral 3.4, tabla 7. Flexible, sujeto a articulación con SST y operación institucional. Describa la condición existente u ofrecida, cantidades/dimensiones cuando apliquen.</t>
  </si>
  <si>
    <t>14.3</t>
  </si>
  <si>
    <t>Salas adicionales de atención interna</t>
  </si>
  <si>
    <t>Numeral 3.4, tabla 7. Según necesidad y planos definitivos. Describa la condición existente u ofrecida, cantidades/dimensiones cuando apliquen.</t>
  </si>
  <si>
    <t>14.4</t>
  </si>
  <si>
    <t>Gimnasio</t>
  </si>
  <si>
    <t>15. SERVICIO AL CIUDADANO</t>
  </si>
  <si>
    <t>15.1</t>
  </si>
  <si>
    <t>Ubicación en primer piso</t>
  </si>
  <si>
    <t>Numeral 3.5, tabla 8. Preferente. Puede localizarse en otro nivel si garantiza accesibilidad. Describa la condición existente u ofrecida, cantidades/dimensiones cuando apliquen.</t>
  </si>
  <si>
    <t>15.2</t>
  </si>
  <si>
    <t>Aproximadamente 100 sillas</t>
  </si>
  <si>
    <t>Numeral 3.5, tabla 8. Referencia de capacidad. Describa la condición existente u ofrecida, cantidades/dimensiones cuando apliquen.</t>
  </si>
  <si>
    <t>15.3</t>
  </si>
  <si>
    <t>24 ventanillas</t>
  </si>
  <si>
    <t>15.4</t>
  </si>
  <si>
    <t>Área de 300–350 m²</t>
  </si>
  <si>
    <t>Numeral 3.5, tabla 8. Referencia de área . Describa la condición existente u ofrecida, cantidades/dimensiones cuando apliquen   Los 300–350 m² están incluidos dentro de los 10.000 m² según el Anexo 1; no adicionarlos nuevamente.</t>
  </si>
  <si>
    <t>15.5</t>
  </si>
  <si>
    <t>Pantallas informativas</t>
  </si>
  <si>
    <t>Numeral 3.5, tabla 8. Complementarias funcionales. Describa la condición existente u ofrecida, cantidades/dimensiones cuando apliquen.</t>
  </si>
  <si>
    <t>15.6</t>
  </si>
  <si>
    <t>Digiturno / atril</t>
  </si>
  <si>
    <t>Numeral 3.5, tabla 8. Complementario funcional dentro del modelo de atención. Describa la condición existente u ofrecida, cantidades/dimensiones cuando apliquen.</t>
  </si>
  <si>
    <t>16. INFORMACIÓN ADMINISTRATIVA</t>
  </si>
  <si>
    <t>16.1</t>
  </si>
  <si>
    <t>Vigilancia</t>
  </si>
  <si>
    <t>Numeral 3.6, tabla 9. informarse alcance y condiciones. Informe disponibilidad o sistema existente, alcance, responsable y costo; precise si está incluido en canon/administración o se cobra por separado.</t>
  </si>
  <si>
    <t>16.2</t>
  </si>
  <si>
    <t>Servicios públicos</t>
  </si>
  <si>
    <t>Numeral 3.6, tabla 9. Agua, energía, gas cuando aplique, aseo y demás servicios. Informe disponibilidad o sistema existente, alcance, responsable; precise si está incluido en canon/administración o se cobra por separado.</t>
  </si>
  <si>
    <t>16.3</t>
  </si>
  <si>
    <t>Mantenimiento de ascensores</t>
  </si>
  <si>
    <t>Numeral 3.6, tabla 9. definir responsable y alcance. Informe disponibilidad o sistema existente, alcance, responsable;  precise si está incluido en canon/administración o se cobra por separado.</t>
  </si>
  <si>
    <t>16.4</t>
  </si>
  <si>
    <t>Mantenimiento de planta eléctrica</t>
  </si>
  <si>
    <t>Numeral 3.6, tabla 9. definir responsable y alcance. Informe disponibilidad o sistema existente, alcance, responsable; precise si está incluido en canon/administración o se cobra por separado.</t>
  </si>
  <si>
    <t>16.5</t>
  </si>
  <si>
    <t>Mantenimiento UPS</t>
  </si>
  <si>
    <t>16.6</t>
  </si>
  <si>
    <t>Bombas</t>
  </si>
  <si>
    <t>Numeral 3.6, tabla 9. Informar disponibilidad Informe disponibilidad o sistema existente, alcance, responsable; precise si está incluido en canon/administración o se cobra por separado.</t>
  </si>
  <si>
    <t>16.7</t>
  </si>
  <si>
    <t>Tanques de reserva de agua</t>
  </si>
  <si>
    <t>16.8</t>
  </si>
  <si>
    <t>CCTV</t>
  </si>
  <si>
    <t>16.9</t>
  </si>
  <si>
    <t>Seguros</t>
  </si>
  <si>
    <t>Numeral 3.6, tabla 9. Informar pólizas y coberturas del inmueble. Informe disponibilidad o sistema existente, alcance, responsable; precise si está incluido en canon/administración o se cobra por separado.</t>
  </si>
  <si>
    <t>16.10</t>
  </si>
  <si>
    <t>Bodegas</t>
  </si>
  <si>
    <t>16.11</t>
  </si>
  <si>
    <t>Zonas de cargue y descargue</t>
  </si>
  <si>
    <t>16.12</t>
  </si>
  <si>
    <t>Espacios para proveedores</t>
  </si>
  <si>
    <t>16.13</t>
  </si>
  <si>
    <t>Operación y mantenimiento de red contra incendio</t>
  </si>
  <si>
    <t>16.14</t>
  </si>
  <si>
    <t>Cafetería y puntos de café y puntos de agua</t>
  </si>
  <si>
    <t>17. COMPLEMENTARIOS DE SERVICIOS ADMINISTRATIVOS</t>
  </si>
  <si>
    <t>17.1</t>
  </si>
  <si>
    <t>Jardines</t>
  </si>
  <si>
    <t>Numeral 4, tabla 10. Opcional / valor agregado. Informe disponibilidad o sistema existente, alcance, responsable; precise si está incluido en canon/administración o se cobra por separado.</t>
  </si>
  <si>
    <t>17.2</t>
  </si>
  <si>
    <t>Áreas comunes de encuentro adicionales</t>
  </si>
  <si>
    <t>Numeral 4, tabla 10. Deseables. Informe disponibilidad o sistema existente, alcance, responsable; precise si está incluido en canon/administración o se cobra por separado.</t>
  </si>
  <si>
    <t>17.3</t>
  </si>
  <si>
    <t>Comercio integrado al edificio</t>
  </si>
  <si>
    <t>Numeral 4, tabla 10. Opcional. Informe disponibilidad o sistema existente, alcance, responsable; precise si está incluido en canon/administración o se cobra por separado.</t>
  </si>
  <si>
    <t>17.4</t>
  </si>
  <si>
    <t>Servicios comerciales complementarios cercanos</t>
  </si>
  <si>
    <t>Numeral 4, tabla 10. Criterio de valoración. Informe disponibilidad o sistema existente, alcance, responsable; precise si está incluido en canon/administración o se cobra por separado.</t>
  </si>
  <si>
    <t>17.5</t>
  </si>
  <si>
    <t>Duchas</t>
  </si>
  <si>
    <t>Numeral 4, tabla 10. Complementario / informar si existe. Informe disponibilidad o sistema existente, alcance, responsable; precise si está incluido en canon/administración o se cobra por separado.</t>
  </si>
  <si>
    <t>17.6</t>
  </si>
  <si>
    <t>Lockers</t>
  </si>
  <si>
    <t>Numeral 4, tabla 10. Complementario / informar disponibilidad. Informe disponibilidad o sistema existente, alcance, responsable; precise si está incluido en canon/administración o se cobra por separado.</t>
  </si>
  <si>
    <t>17.7</t>
  </si>
  <si>
    <t>Cargadores para vehículos eléctricos</t>
  </si>
  <si>
    <t>17.8</t>
  </si>
  <si>
    <t>Cargadores para bicicletas eléctricas</t>
  </si>
  <si>
    <t>17.9</t>
  </si>
  <si>
    <t>Preinstalación para futura carga eléctrica por eventuales incrementos de la demanda</t>
  </si>
  <si>
    <t>Numeral 4, tabla 10. Deseable / opcional. Informe disponibilidad o sistema existente, alcance, responsable; precise si está incluido en canon/administración o se cobra por separado.</t>
  </si>
  <si>
    <t>17.10</t>
  </si>
  <si>
    <t>Seguridad física</t>
  </si>
  <si>
    <t>17.11</t>
  </si>
  <si>
    <t>Control de acceso</t>
  </si>
  <si>
    <t>17.12</t>
  </si>
  <si>
    <t>Recepción principal</t>
  </si>
  <si>
    <t>17.13</t>
  </si>
  <si>
    <t>Bodega para almacenamiento de materiales de Ferretería para Mantenimientos menores de Sedes Administrativas</t>
  </si>
  <si>
    <t>18. CRITERIOS NORMATIVOS</t>
  </si>
  <si>
    <t>18.1</t>
  </si>
  <si>
    <t>Sala de primeros auxilios</t>
  </si>
  <si>
    <t>Numeral 5, tabla 11. La solución debe contemplar este espacio. Indique si existe o se ofrece ejecutar; detalle ubicación, alcance y responsable de operación, mantenimiento y reposición cuando corresponda. Acreditación documental en etapa posterior.</t>
  </si>
  <si>
    <t>18.2</t>
  </si>
  <si>
    <t>Sala Amiga de la Familia Lactante</t>
  </si>
  <si>
    <t>Numeral 5, tabla 11. Debe contemplarse dentro de la sede. Indique si existe o se ofrece ejecutar; detalle ubicación, alcance y responsable de operación, mantenimiento y reposición cuando corresponda. Acreditación documental en etapa posterior.</t>
  </si>
  <si>
    <t>18.3</t>
  </si>
  <si>
    <t>Accesibilidad</t>
  </si>
  <si>
    <t>Numeral 5, tabla 11. Debe garantizarse transversalmente. Indique si existe o se ofrece ejecutar; detalle ubicación, alcance y responsable de operación, mantenimiento y reposición cuando corresponda. Acreditación documental en etapa posterior.</t>
  </si>
  <si>
    <t>18.4</t>
  </si>
  <si>
    <t>Rutas de evacuación</t>
  </si>
  <si>
    <t>Numeral 5, tabla 11. Deben estar definidas y funcionales. Indique si existe o se ofrece ejecutar; detalle ubicación, alcance y responsable de operación, mantenimiento y reposición cuando corresponda. Acreditación documental en etapa posterior.</t>
  </si>
  <si>
    <t>18.5</t>
  </si>
  <si>
    <t>Señalización de seguridad (Incluyendo accesibilidad al medio físico)</t>
  </si>
  <si>
    <t>Numeral 5, tabla 11. Debe instalarse conforme a las necesidades de emergencia. Indique si existe o se ofrece ejecutar; detalle ubicación, alcance y responsable de operación, mantenimiento y reposición cuando corresponda. Acreditación documental en etapa posterior.</t>
  </si>
  <si>
    <t>18.6</t>
  </si>
  <si>
    <t>Archivo de gestión</t>
  </si>
  <si>
    <t>Numeral 5, tabla 11. Debe considerarse para la operación de Talento Humano. Indique si existe o se ofrece ejecutar; detalle ubicación, alcance y responsable de operación, mantenimiento y reposición cuando corresponda. Acreditación documental en etapa posterior.</t>
  </si>
  <si>
    <t>18.7</t>
  </si>
  <si>
    <t>DEA (Desfibrilador)</t>
  </si>
  <si>
    <t>Numeral 5, tabla 11. Obligatorio cuando aplique , especialmente si Atención al Ciudadano funciona en una sede independiente. Indique si existe o se ofrece ejecutar; detalle ubicación, alcance y responsable de operación, mantenimiento y reposición cuando corresponda. Acreditación documental en etapa posterior.</t>
  </si>
  <si>
    <t>18.8</t>
  </si>
  <si>
    <t>Red contra incendio</t>
  </si>
  <si>
    <t>Numeral 5, tabla 11. Deben definirse operación y mantenimiento. Indique si existe o se ofrece ejecutar; detalle ubicación, alcance y responsable de operación, mantenimiento y reposición cuando corresponda. Acreditación documental en etapa posterior.</t>
  </si>
  <si>
    <t>18.9</t>
  </si>
  <si>
    <t>Cuarto de residuos</t>
  </si>
  <si>
    <t>Numeral 5, tabla 11. Debe existir según la operación del inmueble. Indique si existe o se ofrece ejecutar; detalle ubicación, alcance y responsable de operación, mantenimiento y reposición cuando corresponda. Acreditación documental en etapa posterior.</t>
  </si>
  <si>
    <t>18.10</t>
  </si>
  <si>
    <t>Cuarto RESPEL</t>
  </si>
  <si>
    <t>Numeral 5, tabla 11. Obligatorio cuando aplique. Indique si existe o se ofrece ejecutar; detalle ubicación, alcance y responsable de operación, mantenimiento y reposición cuando corresponda. Acreditación documental en etapa posterior.</t>
  </si>
  <si>
    <t>18.11</t>
  </si>
  <si>
    <t>18.12</t>
  </si>
  <si>
    <t>Demarcación</t>
  </si>
  <si>
    <t>18.13</t>
  </si>
  <si>
    <t>Identificación de equipos de emergencia</t>
  </si>
  <si>
    <t>18.14</t>
  </si>
  <si>
    <t>Detección y alarma de incendio</t>
  </si>
  <si>
    <t>18.15</t>
  </si>
  <si>
    <t>Extintores</t>
  </si>
  <si>
    <t>18.16</t>
  </si>
  <si>
    <t>Gabinetes contra incendio</t>
  </si>
  <si>
    <t>18.17</t>
  </si>
  <si>
    <t>Botiquines</t>
  </si>
  <si>
    <t>18.18</t>
  </si>
  <si>
    <t>Camillas</t>
  </si>
  <si>
    <t>18.19</t>
  </si>
  <si>
    <t>Señalización fotoluminiscente</t>
  </si>
  <si>
    <t>18.20</t>
  </si>
  <si>
    <t>Inspección y mantenimiento</t>
  </si>
  <si>
    <t>18.21</t>
  </si>
  <si>
    <t>Reposición de elementos de emergencia</t>
  </si>
  <si>
    <t>19. INFORMACIÓN ECONÓMICA</t>
  </si>
  <si>
    <t>19.1</t>
  </si>
  <si>
    <t>Canon mensual por m² de la solución cotizada, IVA incluido</t>
  </si>
  <si>
    <t>Numerales 2.9 y 2.3. Ingrese COP/m²/mes para 2027, sobre el área total del ítem 3.1 (E22). Identifique si incluye área, adecuaciones, mobiliario y TIC.</t>
  </si>
  <si>
    <t>19.2</t>
  </si>
  <si>
    <t>Componente de canon mensual por m²: solo inmueble</t>
  </si>
  <si>
    <t>Numeral 2.9. Discrimine el componente del área en COP/m²/mes, con tratamiento de IVA explícito. Mantenga la misma base E22; explique exclusiones.</t>
  </si>
  <si>
    <t>19.3</t>
  </si>
  <si>
    <t>Componente mensual por m²: adecuaciones</t>
  </si>
  <si>
    <t>Numeral 2.9. Discrimine costo mensual de adecuaciones incluido en la solución, sobre la misma área E22. Indique si existe un pago separado y su periodicidad; no duplique cobros.</t>
  </si>
  <si>
    <t>19.4</t>
  </si>
  <si>
    <t>Componente mensual por m²: mobiliario</t>
  </si>
  <si>
    <t>Numerales 2.9 y 2.6. Discrimine costo mensual del mobiliario incluido, sobre la misma área E22. Relacione alcance con las fichas del Anexo 2 y la hoja de mobiliario; explique cualquier cobro separado.</t>
  </si>
  <si>
    <t>19.5</t>
  </si>
  <si>
    <t>Canon mensual total de la solución, IVA incluido</t>
  </si>
  <si>
    <t>Numeral 2.9. Cálculo automático: área total del ítem 3.1 × canon mensual por m² del ítem 19.1. Verifique que el alcance técnico coincida.</t>
  </si>
  <si>
    <t>19.6</t>
  </si>
  <si>
    <t>Administración por m² mensual</t>
  </si>
  <si>
    <t>Numeral 2.9. Registre valor independiente en COP/m²/mes sobre la misma base E22. Precise impuestos y servicios incluidos.</t>
  </si>
  <si>
    <t>19.7</t>
  </si>
  <si>
    <t>Administración mensual total</t>
  </si>
  <si>
    <t>Numeral 2.9. Cálculo automático: E22 × administración por m². Verifique y explique cualquier base de cobro distinta.</t>
  </si>
  <si>
    <t>19.8</t>
  </si>
  <si>
    <t>Total mensual: canon más administración</t>
  </si>
  <si>
    <t>Numeral 2.9. Cálculo automático de canon y administración; no es el costo de todo el plazo contractual. Informe separadamente costos no incluidos.</t>
  </si>
  <si>
    <t>19.9</t>
  </si>
  <si>
    <t>Servicios incluidos en la administración</t>
  </si>
  <si>
    <t>DETALLE AQUI LOS SERVICIOS QUE INCLUYE LA ADMINISTRACION</t>
  </si>
  <si>
    <t>Numeral 2.9. Detalle servicios, límites y exclusiones del valor de administración; evite duplicarlos en el canon.</t>
  </si>
  <si>
    <t>19.10</t>
  </si>
  <si>
    <t>Área útil adicional disponible (m²)</t>
  </si>
  <si>
    <t>Numeral 2.9. Informe cantidad adicional a la alternativa base. Si no existe, registre cero y aclare.</t>
  </si>
  <si>
    <t>19.11</t>
  </si>
  <si>
    <t>Precio mensual por m² de área adicional</t>
  </si>
  <si>
    <t>Numeral 2.9. Informe precio aplicable, impuestos y alcance. Si no dispone de área adicional, explique en observaciones.</t>
  </si>
  <si>
    <t>19.12</t>
  </si>
  <si>
    <t>Vigencia económica, reajustes y condiciones del precio</t>
  </si>
  <si>
    <t>Numeral 2.9. Confirme que los precios aplican o se proyectan para 2027. Indique fórmula o índice de reajuste estimado para administración y otras condiciones, sin convertirlo en obligación contractual.</t>
  </si>
  <si>
    <t>20. DOCUMENTACIÓN COMPLEMENTARIA</t>
  </si>
  <si>
    <t>20.1</t>
  </si>
  <si>
    <t>Confirmo que hago entrega de la documentacion mínima descrita en el numeral 6 del anexo técnico</t>
  </si>
  <si>
    <t>Numeral 6, ítems 1 al 9. Indique si adjunta. Relacione archivo o respuesta en observaciones.</t>
  </si>
  <si>
    <t>FORMATO EC2 - COTIZACIÓN ECONÓMICA DE MOBILIARIO</t>
  </si>
  <si>
    <t>RAZÓN SOCIAL O NOMBRE DEL COTIZANTE</t>
  </si>
  <si>
    <t>NÚMERO DE IDENTIFICACIÓN</t>
  </si>
  <si>
    <t>CORREO ELECTRÓNICO</t>
  </si>
  <si>
    <t>INSTRUCCIONES PARA EL DILIGENCIAMIENTO</t>
  </si>
  <si>
    <t>Cotice el valor de UNA (1) unidad completa de cada ficha. El precio debe incluir todos los componentes, cantidades internas, suministro, transporte, instalación, ensamble, pruebas y puesta en funcionamiento definidos en la especificación técnica.</t>
  </si>
  <si>
    <t>N.º FICHA</t>
  </si>
  <si>
    <t>TIPOLOGÍA DE MOBILIARIO</t>
  </si>
  <si>
    <t>DESCRIPCIÓN / ALCANCE RESUMIDO</t>
  </si>
  <si>
    <t>UNIDAD COTIZADA</t>
  </si>
  <si>
    <t>VALOR UNITARIO ANTES DE IVA</t>
  </si>
  <si>
    <t>TARIFA IVA</t>
  </si>
  <si>
    <t>VALOR DEL IVA</t>
  </si>
  <si>
    <t>VALOR TOTAL POR UNA UNIDAD IVA INCLUIDO</t>
  </si>
  <si>
    <t>01</t>
  </si>
  <si>
    <t>Puestos individuales, compartidos</t>
  </si>
  <si>
    <r>
      <rPr>
        <sz val="10"/>
        <color rgb="FF1F1F1F"/>
        <rFont val="Century Gothic"/>
        <family val="1"/>
      </rPr>
      <t xml:space="preserve">Puesto lineal aprox. 3 m²: escritorio 1,50 x 0,60 m; archivador bajo 2x1; 2 pantallas divisorias H 0,50 m; punto doble de voz/datos; estructura metálica con canaleta y faldero. No incluye silla operativa. </t>
    </r>
    <r>
      <rPr>
        <b/>
        <sz val="10"/>
        <color rgb="FF1F1F1F"/>
        <rFont val="Century Gothic"/>
        <family val="1"/>
      </rPr>
      <t>(adecuado y listo para usar "plug and play")</t>
    </r>
  </si>
  <si>
    <t>1 UND</t>
  </si>
  <si>
    <t>02</t>
  </si>
  <si>
    <t>Puesto secretarial</t>
  </si>
  <si>
    <r>
      <rPr>
        <sz val="10"/>
        <color rgb="FF1F1F1F"/>
        <rFont val="Century Gothic"/>
        <family val="1"/>
      </rPr>
      <t xml:space="preserve">Puesto con atención al usuario aprox. 5 m²: escritorio en L (1,80 x 0,60 m + retorno 1,20 x 0,60 m); archivador 2x1; mostrador 1,50 x 0,30 m; división media altura; punto doble de voz/datos; estructura con canaleta y faldero. </t>
    </r>
    <r>
      <rPr>
        <b/>
        <sz val="10"/>
        <color rgb="FF1F1F1F"/>
        <rFont val="Century Gothic"/>
        <family val="1"/>
      </rPr>
      <t>(adecuado y listo para usar "plug and play")</t>
    </r>
  </si>
  <si>
    <t>03</t>
  </si>
  <si>
    <t>Directores y jefes de oficina</t>
  </si>
  <si>
    <r>
      <rPr>
        <sz val="10"/>
        <color rgb="FF1F1F1F"/>
        <rFont val="Century Gothic"/>
        <family val="1"/>
      </rPr>
      <t xml:space="preserve">Puesto directivo aprox. 8 m²: escritorio gerencial en L; archivador 2x1; archivo/biblioteca de 0,90 m; 2 puntos dobles de voz/datos; estructura metálica con canaleta y faldero. No incluye silla operativa. </t>
    </r>
    <r>
      <rPr>
        <b/>
        <sz val="10"/>
        <color rgb="FF1F1F1F"/>
        <rFont val="Century Gothic"/>
        <family val="1"/>
      </rPr>
      <t>(adecuado y listo para usar "plug and play")</t>
    </r>
  </si>
  <si>
    <t>04</t>
  </si>
  <si>
    <t>Puesto subsecretarios</t>
  </si>
  <si>
    <r>
      <rPr>
        <sz val="10"/>
        <color rgb="FF1F1F1F"/>
        <rFont val="Century Gothic"/>
        <family val="1"/>
      </rPr>
      <t xml:space="preserve">Solución directiva aprox. 20 m²: escritorio presidencial en U; archivador 2x1; sala informal con sofá de 2 puestos, poltrona, mesa de centro y auxiliar; 3 puntos dobles de voz/datos. No incluye silla operativa del escritorio. </t>
    </r>
    <r>
      <rPr>
        <b/>
        <sz val="10"/>
        <color rgb="FF1F1F1F"/>
        <rFont val="Century Gothic"/>
        <family val="1"/>
      </rPr>
      <t>(adecuado y listo para usar "plug and play")</t>
    </r>
  </si>
  <si>
    <t>05</t>
  </si>
  <si>
    <t>Despacho Secretaría de Educación</t>
  </si>
  <si>
    <r>
      <rPr>
        <sz val="10"/>
        <color rgb="FF1F1F1F"/>
        <rFont val="Century Gothic"/>
        <family val="1"/>
      </rPr>
      <t xml:space="preserve">Solución directiva aprox. 70 m²: escritorio presidencial en U; archivador 2x1; sala privada con sofá de 3 puestos, poltrona y mesas; 4 puntos dobles de voz/datos; 2 salidas VGA/HDMI/TV y sistema de canalización. No incluye silla operativa del escritorio. </t>
    </r>
    <r>
      <rPr>
        <b/>
        <sz val="10"/>
        <color rgb="FF1F1F1F"/>
        <rFont val="Century Gothic"/>
        <family val="1"/>
      </rPr>
      <t>(adecuado y listo para usar "plug and play"</t>
    </r>
    <r>
      <rPr>
        <sz val="10"/>
        <color rgb="FF1F1F1F"/>
        <rFont val="Century Gothic"/>
        <family val="1"/>
      </rPr>
      <t>)</t>
    </r>
  </si>
  <si>
    <t>06</t>
  </si>
  <si>
    <t>Mesa redonda coworking - Tipo II</t>
  </si>
  <si>
    <t xml:space="preserve">Mesa circular Ø 1,20 m en aglomerado de 30 mm con HPL y canto PVC; base central metálica con niveladores; incluye control dimensional (±2 mm), estabilidad y pruebas de carga. </t>
  </si>
  <si>
    <t>07</t>
  </si>
  <si>
    <t>Mesa redonda coworking - Tipo I</t>
  </si>
  <si>
    <t xml:space="preserve">Mesa circular Ø 1,00 m en madera natural maciza o enchapada en Flor Morado; acabado poliuretano resistente a UV; pedestal metálico con tratamiento anticorrosivo, soldadura TIG y patines protectores. </t>
  </si>
  <si>
    <t>08</t>
  </si>
  <si>
    <t>Silla poltrona coworking - Tipo I</t>
  </si>
  <si>
    <t xml:space="preserve">Poltrona con carcasa envolvente en polipropileno de ingeniería; acolchado de espuma inyectada mín. 35 kg/m³ y textil institucional antifluido; soporte metálico cromado; diseño ergonómico para uso continuo. </t>
  </si>
  <si>
    <t>09</t>
  </si>
  <si>
    <t>Silla individual coworking</t>
  </si>
  <si>
    <t>Silla ligera con base patín/voladizo tubular en acero CR; 4 regatones de tráfico pesado; refuerzos estructurales para cargas cíclicas. Diseño apilable opcional.</t>
  </si>
  <si>
    <t>10</t>
  </si>
  <si>
    <t>Silla plegable para mesa multipropósito / área social</t>
  </si>
  <si>
    <t>Silla abatible con seguro de posición; estructura portante en acero HR con acabado electrostático; 4 rodachinas de doble pista, giro 360° y opción de freno frontal.</t>
  </si>
  <si>
    <t>11</t>
  </si>
  <si>
    <t>Mesa individual reuniones coworking</t>
  </si>
  <si>
    <t xml:space="preserve">Mesa rectangular 1,00 x 0,60 m en tablero aglomerado con melamina de alta resistencia y canto PVC; estructura tubular metálica con niveladores. Pasacables sencillo opcional. </t>
  </si>
  <si>
    <t>12</t>
  </si>
  <si>
    <t>Silla ejecutiva coworking</t>
  </si>
  <si>
    <t>Silla ergonómica con mecanismo sincrónico multiposición, pistón a gas clase 3, respaldo en malla, base de 5 puntas con ruedas y brazos ajustables en altura y profundidad.</t>
  </si>
  <si>
    <t>13</t>
  </si>
  <si>
    <t>Mesa de juntas 6 puestos con silla</t>
  </si>
  <si>
    <r>
      <rPr>
        <sz val="10"/>
        <color rgb="FF1F1F1F"/>
        <rFont val="Century Gothic"/>
        <family val="1"/>
      </rPr>
      <t>Conjunto aprox. 12 m²: mesa ovoide 1,80 x 1,00 m con ducto, faldón y canaleta; 6 sillas ejecutivas ergonómicas; 2 cajas de conectividad tipo Grommet con corriente, voz y datos. (</t>
    </r>
    <r>
      <rPr>
        <b/>
        <sz val="10"/>
        <color rgb="FF1F1F1F"/>
        <rFont val="Century Gothic"/>
        <family val="1"/>
      </rPr>
      <t>adecuado y listo para usar "plug and play")</t>
    </r>
  </si>
  <si>
    <t>14</t>
  </si>
  <si>
    <t>Mesa de juntas 8 puestos con silla</t>
  </si>
  <si>
    <r>
      <rPr>
        <sz val="10"/>
        <color rgb="FF1F1F1F"/>
        <rFont val="Century Gothic"/>
        <family val="1"/>
      </rPr>
      <t xml:space="preserve">Conjunto aprox. 16 m²: mesa ovoide 2,40 x 1,20 m con refuerzos y canaleta; 8 sillas ejecutivas ergonómicas; 3 cajas de conectividad tipo Grommet con corriente, voz y datos. </t>
    </r>
    <r>
      <rPr>
        <b/>
        <sz val="10"/>
        <color rgb="FF1F1F1F"/>
        <rFont val="Century Gothic"/>
        <family val="1"/>
      </rPr>
      <t>(adecuado y listo para usar "plug and play")</t>
    </r>
  </si>
  <si>
    <t>15</t>
  </si>
  <si>
    <t>Mesa de juntas 10 puestos con silla</t>
  </si>
  <si>
    <r>
      <rPr>
        <sz val="10"/>
        <color rgb="FF1F1F1F"/>
        <rFont val="Century Gothic"/>
        <family val="1"/>
      </rPr>
      <t xml:space="preserve">Conjunto aprox. 20 m²: mesa ovoide modular 3,60 x 1,40 m con refuerzos y canaleta; 10 sillas ejecutivas ergonómicas; 4 cajas de conectividad tipo Grommet con corriente, voz y datos. </t>
    </r>
    <r>
      <rPr>
        <b/>
        <sz val="10"/>
        <color rgb="FF1F1F1F"/>
        <rFont val="Century Gothic"/>
        <family val="1"/>
      </rPr>
      <t>(adecuado y listo para usar "plug and play")</t>
    </r>
  </si>
  <si>
    <t>16</t>
  </si>
  <si>
    <t>Mesa de juntas 12 puestos con silla</t>
  </si>
  <si>
    <r>
      <rPr>
        <sz val="10"/>
        <color rgb="FF1F1F1F"/>
        <rFont val="Century Gothic"/>
        <family val="1"/>
      </rPr>
      <t xml:space="preserve">Conjunto aprox. 24 m²: mesa ovoide de gran formato por módulos, con refuerzos y canaleta; 12 sillas ejecutivas ergonómicas; 5 cajas de conectividad tipo Grommet con corriente, voz y datos. </t>
    </r>
    <r>
      <rPr>
        <b/>
        <sz val="10"/>
        <color rgb="FF1F1F1F"/>
        <rFont val="Century Gothic"/>
        <family val="1"/>
      </rPr>
      <t>(adecuado y listo para usar "plug and play")</t>
    </r>
  </si>
  <si>
    <t>CONTROL DE DILIGENCIAMIENTO</t>
  </si>
  <si>
    <t>FICHAS CON PRECIO REGISTRADO</t>
  </si>
  <si>
    <t>NOTAS</t>
  </si>
  <si>
    <t>1.</t>
  </si>
  <si>
    <t>El valor solicitado corresponde exclusivamente a una unidad completa de cada ficha; esta hoja no define la cantidad que posteriormente pueda requerir la SED.</t>
  </si>
  <si>
    <t>2.</t>
  </si>
  <si>
    <t>La tarifa de IVA está precargada en 19 % y es editable. Cuando aplique una tarifa o tratamiento diferente, indíquelo y justifíquelo en observaciones.</t>
  </si>
  <si>
    <t>3.</t>
  </si>
  <si>
    <t>El valor total por una unidad IVA incluido se calcula automáticamente como: valor unitario antes de IVA + valor del IVA.</t>
  </si>
  <si>
    <t>4.</t>
  </si>
  <si>
    <t>En las fichas 01 a 05 no se incluye silla operativa del puesto; en las fichas 13 a 16 sí se incluye la silletería indicada para la mesa de juntas.</t>
  </si>
  <si>
    <t>Fuente</t>
  </si>
  <si>
    <t>Especificaciones_Mobiliario-V2 (1).pdf, fichas 01 a 16.</t>
  </si>
  <si>
    <t xml:space="preserve">OPERADO POR </t>
  </si>
  <si>
    <t>PROPIETARIO</t>
  </si>
  <si>
    <t>USO EXCLUSIVO</t>
  </si>
  <si>
    <t>SI CUMPLO CON LA CAPACIDAD MINIMA</t>
  </si>
  <si>
    <t>MENOS DE 50</t>
  </si>
  <si>
    <t>NO CUENTA CON ESTACIONAMIENTOS PMR</t>
  </si>
  <si>
    <t>MENOS DE 30</t>
  </si>
  <si>
    <t>SE ENTREGA</t>
  </si>
  <si>
    <t>SE ENTREGA ADECUADO</t>
  </si>
  <si>
    <t>1 POR PISO</t>
  </si>
  <si>
    <t>DISPONIBLE PARA INICIAR TRABAJOS 1RO ENERO 2027</t>
  </si>
  <si>
    <t>SE PUEDE DISPONER DEL INMUEBLE POR 5 O MAS AÑOS</t>
  </si>
  <si>
    <t>EL INMUEBLE ESTA DISPONIBLE PARA INICIAR TRABAJOS EN EL PLAZO PREVISTO POR LA SED</t>
  </si>
  <si>
    <t>ES POSIBLE HACER ENTREGAS PARCIALES</t>
  </si>
  <si>
    <t>INCLUIDO EN EL CANON/ADMINISTRACION</t>
  </si>
  <si>
    <t xml:space="preserve">RELACIONE EN LA COLUMNA G LOS SERVICIOS DE LA ADMINISTRACION </t>
  </si>
  <si>
    <t>OPERADOR</t>
  </si>
  <si>
    <t>SE COMPARTE CON OTROS USUARIOS</t>
  </si>
  <si>
    <t>NO</t>
  </si>
  <si>
    <t>NO CUMPLO</t>
  </si>
  <si>
    <t>NO ES POSIBLE ENTREGAR ESTE ITEM</t>
  </si>
  <si>
    <t>NO SE CUENTA CON ESTE ESPACIO</t>
  </si>
  <si>
    <t>2 POR PISO</t>
  </si>
  <si>
    <t>DISPONIBILIDAD POSTERIOR A LA FECHA REQUERIDA POR LA SED</t>
  </si>
  <si>
    <t>EL INMUEBLE ESTA DISPONIBLE POR UN PERIODO INFERIOR A 5 AÑOS</t>
  </si>
  <si>
    <t>EL INMUEBLE SOLO ESTARIA DISPONIBLE DESPUES DEL PLAZO REQUERIDO POR LA SED</t>
  </si>
  <si>
    <t>NOESPOSIBLEHACERENTREGASPARCIALES</t>
  </si>
  <si>
    <t>COBRO ADICIONAL</t>
  </si>
  <si>
    <t>3 POR PISO</t>
  </si>
  <si>
    <t>4 POR PISO</t>
  </si>
  <si>
    <t>5 POR PISO</t>
  </si>
  <si>
    <t>6 POR PISO</t>
  </si>
  <si>
    <t>7 POR PISO</t>
  </si>
  <si>
    <t>8 POR PISO</t>
  </si>
  <si>
    <t>Duchas y lockers disponibles para el arrendatario</t>
  </si>
  <si>
    <t>9 POR PISO</t>
  </si>
  <si>
    <t>Solo duchas disponibles para el arrendatario</t>
  </si>
  <si>
    <t>10 POR PISO</t>
  </si>
  <si>
    <t>Solo lockers disponibles para el arrendatario</t>
  </si>
  <si>
    <t>El inmueble no cuenta con estos servicios</t>
  </si>
  <si>
    <t>MAS DE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</si>
</sst>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$&quot;\ * #,##0_-;\-&quot;$&quot;\ * #,##0_-;_-&quot;$&quot;\ * &quot;-&quot;_-;_-@_-"/>
    <numFmt numFmtId="165" formatCode="00"/>
    <numFmt numFmtId="166" formatCode="&quot;$&quot;#,##0"/>
    <numFmt numFmtId="167" formatCode="yyyy\-mm\-dd"/>
    <numFmt numFmtId="168" formatCode="&quot;$&quot;\ #,##0.00"/>
  </numFmts>
  <fonts count="30">
    <font>
      <sz val="11"/>
      <color theme="1"/>
      <name val="Calibri"/>
    </font>
    <font>
      <sz val="11"/>
      <color theme="1"/>
      <name val="Century Gothic"/>
      <family val="1"/>
    </font>
    <font>
      <b/>
      <sz val="11"/>
      <color theme="1"/>
      <name val="Century Gothic"/>
      <family val="1"/>
    </font>
    <font>
      <sz val="10"/>
      <color theme="1"/>
      <name val="Century Gothic"/>
      <family val="1"/>
    </font>
    <font>
      <sz val="11"/>
      <color rgb="FF000000"/>
      <name val="Century Gothic"/>
      <family val="1"/>
    </font>
    <font>
      <sz val="11"/>
      <color theme="1"/>
      <name val="Calibri"/>
      <family val="2"/>
    </font>
    <font>
      <sz val="9"/>
      <color theme="1"/>
      <name val="Century Gothic"/>
      <family val="1"/>
    </font>
    <font>
      <b/>
      <sz val="18"/>
      <color theme="0"/>
      <name val="Century Gothic"/>
      <family val="1"/>
    </font>
    <font>
      <sz val="10"/>
      <color rgb="FF1F1F1F"/>
      <name val="Century Gothic"/>
      <family val="1"/>
    </font>
    <font>
      <b/>
      <sz val="18"/>
      <color rgb="FFFFFFFF"/>
      <name val="Century Gothic"/>
      <family val="1"/>
    </font>
    <font>
      <b/>
      <sz val="13"/>
      <color rgb="FFE31B23"/>
      <name val="Century Gothic"/>
      <family val="1"/>
    </font>
    <font>
      <b/>
      <sz val="9"/>
      <color rgb="FFFFFFFF"/>
      <name val="Century Gothic"/>
      <family val="1"/>
    </font>
    <font>
      <b/>
      <sz val="10"/>
      <color rgb="FFFFFFFF"/>
      <name val="Century Gothic"/>
      <family val="1"/>
    </font>
    <font>
      <b/>
      <sz val="9"/>
      <color rgb="FF1F1F1F"/>
      <name val="Century Gothic"/>
      <family val="1"/>
    </font>
    <font>
      <b/>
      <sz val="10"/>
      <color rgb="FF1F1F1F"/>
      <name val="Century Gothic"/>
      <family val="1"/>
    </font>
    <font>
      <b/>
      <sz val="11"/>
      <color rgb="FFE31B23"/>
      <name val="Century Gothic"/>
      <family val="1"/>
    </font>
    <font>
      <sz val="9"/>
      <color rgb="FF1F1F1F"/>
      <name val="Century Gothic"/>
      <family val="1"/>
    </font>
    <font>
      <b/>
      <sz val="12"/>
      <color rgb="FFFFFFFF"/>
      <name val="Century Gothic"/>
      <family val="1"/>
    </font>
    <font>
      <i/>
      <sz val="9"/>
      <color rgb="FF1F1F1F"/>
      <name val="Century Gothic"/>
      <family val="1"/>
    </font>
    <font>
      <sz val="10"/>
      <color rgb="FF000000"/>
      <name val="Century Gothic"/>
      <family val="1"/>
    </font>
    <font>
      <b/>
      <sz val="8"/>
      <color rgb="FFFFFFFF"/>
      <name val="Century Gothic"/>
      <family val="1"/>
    </font>
    <font>
      <b/>
      <sz val="11"/>
      <color rgb="FF000000"/>
      <name val="Century Gothic"/>
      <family val="1"/>
    </font>
    <font>
      <sz val="10"/>
      <color rgb="FF7F7F7F"/>
      <name val="Century Gothic"/>
      <family val="1"/>
    </font>
    <font>
      <sz val="12"/>
      <color rgb="FFFFFFFF"/>
      <name val="Century Gothic"/>
      <family val="1"/>
    </font>
    <font>
      <b/>
      <sz val="9"/>
      <color theme="1"/>
      <name val="Century Gothic"/>
      <family val="1"/>
    </font>
    <font>
      <sz val="10"/>
      <color rgb="FF202020"/>
      <name val="Century Gothic"/>
      <family val="1"/>
    </font>
    <font>
      <b/>
      <sz val="10"/>
      <color rgb="FF17436A"/>
      <name val="Century Gothic"/>
      <family val="1"/>
    </font>
    <font>
      <b/>
      <sz val="11"/>
      <color rgb="FFFFFFFF"/>
      <name val="Century Gothic"/>
      <family val="1"/>
    </font>
    <font>
      <sz val="11"/>
      <color theme="0"/>
      <name val="Calibri"/>
      <family val="2"/>
    </font>
    <font>
      <sz val="8"/>
      <name val="Calibri"/>
      <family val="2"/>
    </font>
  </fonts>
  <fills count="54">
    <fill>
      <patternFill patternType="none"/>
    </fill>
    <fill>
      <patternFill patternType="gray125"/>
    </fill>
    <fill>
      <patternFill patternType="solid">
        <fgColor theme="0" tint="-0.34998626667073579"/>
        <bgColor indexed="65"/>
      </patternFill>
    </fill>
    <fill>
      <patternFill patternType="solid">
        <fgColor rgb="FFFFFFFF"/>
      </patternFill>
    </fill>
    <fill>
      <patternFill patternType="solid">
        <fgColor rgb="FFFCE4D6"/>
      </patternFill>
    </fill>
    <fill>
      <patternFill patternType="solid">
        <fgColor rgb="FFFFF2CC"/>
      </patternFill>
    </fill>
    <fill>
      <patternFill patternType="solid">
        <fgColor rgb="FFD9D9D9"/>
      </patternFill>
    </fill>
    <fill>
      <patternFill patternType="solid">
        <fgColor rgb="FFFFC000"/>
      </patternFill>
    </fill>
    <fill>
      <patternFill patternType="solid">
        <fgColor rgb="FFE8F1FA"/>
      </patternFill>
    </fill>
    <fill>
      <patternFill patternType="solid">
        <fgColor rgb="FF24578A"/>
      </patternFill>
    </fill>
    <fill>
      <patternFill patternType="solid">
        <fgColor rgb="FFEDF3E5"/>
      </patternFill>
    </fill>
    <fill>
      <patternFill patternType="solid">
        <fgColor rgb="FF57753A"/>
      </patternFill>
    </fill>
    <fill>
      <patternFill patternType="solid">
        <fgColor rgb="FFE6F3F6"/>
      </patternFill>
    </fill>
    <fill>
      <patternFill patternType="solid">
        <fgColor rgb="FF3C7182"/>
      </patternFill>
    </fill>
    <fill>
      <patternFill patternType="solid">
        <fgColor rgb="FFF0E9F7"/>
      </patternFill>
    </fill>
    <fill>
      <patternFill patternType="solid">
        <fgColor rgb="FF765096"/>
      </patternFill>
    </fill>
    <fill>
      <patternFill patternType="solid">
        <fgColor rgb="FFFBF3DF"/>
      </patternFill>
    </fill>
    <fill>
      <patternFill patternType="solid">
        <fgColor rgb="FF947029"/>
      </patternFill>
    </fill>
    <fill>
      <patternFill patternType="solid">
        <fgColor rgb="FFE4F3F0"/>
      </patternFill>
    </fill>
    <fill>
      <patternFill patternType="solid">
        <fgColor rgb="FF227C79"/>
      </patternFill>
    </fill>
    <fill>
      <patternFill patternType="solid">
        <fgColor rgb="FFF8E9ED"/>
      </patternFill>
    </fill>
    <fill>
      <patternFill patternType="solid">
        <fgColor rgb="FF9A5363"/>
      </patternFill>
    </fill>
    <fill>
      <patternFill patternType="solid">
        <fgColor rgb="FFECF0F9"/>
      </patternFill>
    </fill>
    <fill>
      <patternFill patternType="solid">
        <fgColor rgb="FF566C98"/>
      </patternFill>
    </fill>
    <fill>
      <patternFill patternType="solid">
        <fgColor rgb="FFF7EEE5"/>
      </patternFill>
    </fill>
    <fill>
      <patternFill patternType="solid">
        <fgColor rgb="FF8C6141"/>
      </patternFill>
    </fill>
    <fill>
      <patternFill patternType="solid">
        <fgColor rgb="FFF1F3E7"/>
      </patternFill>
    </fill>
    <fill>
      <patternFill patternType="solid">
        <fgColor rgb="FF687441"/>
      </patternFill>
    </fill>
    <fill>
      <patternFill patternType="solid">
        <fgColor rgb="FFE4F3FB"/>
      </patternFill>
    </fill>
    <fill>
      <patternFill patternType="solid">
        <fgColor rgb="FF347CA1"/>
      </patternFill>
    </fill>
    <fill>
      <patternFill patternType="solid">
        <fgColor rgb="FFEDF0FA"/>
      </patternFill>
    </fill>
    <fill>
      <patternFill patternType="solid">
        <fgColor rgb="FF69759B"/>
      </patternFill>
    </fill>
    <fill>
      <patternFill patternType="solid">
        <fgColor rgb="FFF6F0E4"/>
      </patternFill>
    </fill>
    <fill>
      <patternFill patternType="solid">
        <fgColor rgb="FF8D7548"/>
      </patternFill>
    </fill>
    <fill>
      <patternFill patternType="solid">
        <fgColor rgb="FFF2F7E2"/>
      </patternFill>
    </fill>
    <fill>
      <patternFill patternType="solid">
        <fgColor rgb="FF748B3F"/>
      </patternFill>
    </fill>
    <fill>
      <patternFill patternType="solid">
        <fgColor rgb="FFFBECE4"/>
      </patternFill>
    </fill>
    <fill>
      <patternFill patternType="solid">
        <fgColor rgb="FFA36147"/>
      </patternFill>
    </fill>
    <fill>
      <patternFill patternType="solid">
        <fgColor rgb="FFEAF0F3"/>
      </patternFill>
    </fill>
    <fill>
      <patternFill patternType="solid">
        <fgColor rgb="FF677B85"/>
      </patternFill>
    </fill>
    <fill>
      <patternFill patternType="solid">
        <fgColor rgb="FFF6EFE6"/>
      </patternFill>
    </fill>
    <fill>
      <patternFill patternType="solid">
        <fgColor rgb="FF93714C"/>
      </patternFill>
    </fill>
    <fill>
      <patternFill patternType="solid">
        <fgColor rgb="FFF4EAF3"/>
      </patternFill>
    </fill>
    <fill>
      <patternFill patternType="solid">
        <fgColor rgb="FF81567B"/>
      </patternFill>
    </fill>
    <fill>
      <patternFill patternType="solid">
        <fgColor rgb="FFE5F2EB"/>
      </patternFill>
    </fill>
    <fill>
      <patternFill patternType="solid">
        <fgColor rgb="FF2C6C57"/>
      </patternFill>
    </fill>
    <fill>
      <patternFill patternType="solid">
        <fgColor rgb="FFF2F2F2"/>
      </patternFill>
    </fill>
    <fill>
      <patternFill patternType="solid">
        <fgColor rgb="FFBDD7EE"/>
      </patternFill>
    </fill>
    <fill>
      <patternFill patternType="solid">
        <fgColor rgb="FFF8CBAD"/>
      </patternFill>
    </fill>
    <fill>
      <patternFill patternType="solid">
        <fgColor rgb="FFF47C20"/>
      </patternFill>
    </fill>
    <fill>
      <patternFill patternType="solid">
        <fgColor rgb="FFA6A6A6"/>
      </patternFill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1F1F1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A6A6A6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 style="thin">
        <color rgb="FFFFFFFF"/>
      </top>
      <bottom/>
      <diagonal/>
    </border>
    <border>
      <left style="thin">
        <color theme="0"/>
      </left>
      <right style="thin">
        <color rgb="FFFFFFFF"/>
      </right>
      <top/>
      <bottom/>
      <diagonal/>
    </border>
    <border>
      <left style="thin">
        <color theme="0"/>
      </left>
      <right style="thin">
        <color rgb="FFFFFFFF"/>
      </right>
      <top/>
      <bottom style="thin">
        <color rgb="FFFFFFFF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23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4" borderId="3" xfId="0" applyFont="1" applyFill="1" applyBorder="1" applyAlignment="1">
      <alignment vertical="center" wrapText="1"/>
    </xf>
    <xf numFmtId="9" fontId="8" fillId="5" borderId="3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8" fillId="5" borderId="3" xfId="0" applyFont="1" applyFill="1" applyBorder="1" applyAlignment="1">
      <alignment vertical="center"/>
    </xf>
    <xf numFmtId="167" fontId="8" fillId="5" borderId="3" xfId="0" applyNumberFormat="1" applyFont="1" applyFill="1" applyBorder="1" applyAlignment="1">
      <alignment vertical="center"/>
    </xf>
    <xf numFmtId="0" fontId="14" fillId="4" borderId="3" xfId="0" applyFont="1" applyFill="1" applyBorder="1" applyAlignment="1">
      <alignment vertical="center" wrapText="1"/>
    </xf>
    <xf numFmtId="0" fontId="8" fillId="6" borderId="3" xfId="0" applyFont="1" applyFill="1" applyBorder="1" applyAlignment="1">
      <alignment vertical="center"/>
    </xf>
    <xf numFmtId="0" fontId="21" fillId="7" borderId="3" xfId="0" applyFont="1" applyFill="1" applyBorder="1" applyAlignment="1">
      <alignment horizontal="center" vertical="center" wrapText="1"/>
    </xf>
    <xf numFmtId="0" fontId="5" fillId="0" borderId="0" xfId="0" applyFont="1"/>
    <xf numFmtId="49" fontId="19" fillId="8" borderId="3" xfId="0" applyNumberFormat="1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vertical="center" wrapText="1"/>
    </xf>
    <xf numFmtId="49" fontId="19" fillId="10" borderId="3" xfId="0" applyNumberFormat="1" applyFont="1" applyFill="1" applyBorder="1" applyAlignment="1">
      <alignment horizontal="center" vertical="center" wrapText="1"/>
    </xf>
    <xf numFmtId="0" fontId="4" fillId="10" borderId="3" xfId="0" applyFont="1" applyFill="1" applyBorder="1" applyAlignment="1">
      <alignment vertical="center" wrapText="1"/>
    </xf>
    <xf numFmtId="49" fontId="19" fillId="12" borderId="3" xfId="0" applyNumberFormat="1" applyFont="1" applyFill="1" applyBorder="1" applyAlignment="1">
      <alignment horizontal="center" vertical="center" wrapText="1"/>
    </xf>
    <xf numFmtId="0" fontId="4" fillId="12" borderId="3" xfId="0" applyFont="1" applyFill="1" applyBorder="1" applyAlignment="1">
      <alignment vertical="center" wrapText="1"/>
    </xf>
    <xf numFmtId="49" fontId="19" fillId="14" borderId="3" xfId="0" applyNumberFormat="1" applyFont="1" applyFill="1" applyBorder="1" applyAlignment="1">
      <alignment horizontal="center" vertical="center" wrapText="1"/>
    </xf>
    <xf numFmtId="0" fontId="4" fillId="14" borderId="3" xfId="0" applyFont="1" applyFill="1" applyBorder="1" applyAlignment="1">
      <alignment vertical="center" wrapText="1"/>
    </xf>
    <xf numFmtId="49" fontId="19" fillId="16" borderId="3" xfId="0" applyNumberFormat="1" applyFont="1" applyFill="1" applyBorder="1" applyAlignment="1">
      <alignment horizontal="center" vertical="center" wrapText="1"/>
    </xf>
    <xf numFmtId="0" fontId="4" fillId="16" borderId="3" xfId="0" applyFont="1" applyFill="1" applyBorder="1" applyAlignment="1">
      <alignment vertical="center" wrapText="1"/>
    </xf>
    <xf numFmtId="49" fontId="19" fillId="16" borderId="6" xfId="0" applyNumberFormat="1" applyFont="1" applyFill="1" applyBorder="1" applyAlignment="1">
      <alignment horizontal="center" vertical="center" wrapText="1"/>
    </xf>
    <xf numFmtId="0" fontId="4" fillId="16" borderId="6" xfId="0" applyFont="1" applyFill="1" applyBorder="1" applyAlignment="1">
      <alignment vertical="center" wrapText="1"/>
    </xf>
    <xf numFmtId="49" fontId="19" fillId="18" borderId="3" xfId="0" applyNumberFormat="1" applyFont="1" applyFill="1" applyBorder="1" applyAlignment="1">
      <alignment horizontal="center" vertical="center" wrapText="1"/>
    </xf>
    <xf numFmtId="0" fontId="4" fillId="18" borderId="3" xfId="0" applyFont="1" applyFill="1" applyBorder="1" applyAlignment="1">
      <alignment vertical="center" wrapText="1"/>
    </xf>
    <xf numFmtId="49" fontId="19" fillId="20" borderId="3" xfId="0" applyNumberFormat="1" applyFont="1" applyFill="1" applyBorder="1" applyAlignment="1">
      <alignment horizontal="center" vertical="center" wrapText="1"/>
    </xf>
    <xf numFmtId="0" fontId="4" fillId="20" borderId="3" xfId="0" applyFont="1" applyFill="1" applyBorder="1" applyAlignment="1">
      <alignment vertical="center" wrapText="1"/>
    </xf>
    <xf numFmtId="49" fontId="19" fillId="22" borderId="3" xfId="0" applyNumberFormat="1" applyFont="1" applyFill="1" applyBorder="1" applyAlignment="1">
      <alignment horizontal="center" vertical="center" wrapText="1"/>
    </xf>
    <xf numFmtId="0" fontId="4" fillId="22" borderId="3" xfId="0" applyFont="1" applyFill="1" applyBorder="1" applyAlignment="1">
      <alignment vertical="center" wrapText="1"/>
    </xf>
    <xf numFmtId="49" fontId="19" fillId="24" borderId="3" xfId="0" applyNumberFormat="1" applyFont="1" applyFill="1" applyBorder="1" applyAlignment="1">
      <alignment horizontal="center" vertical="center" wrapText="1"/>
    </xf>
    <xf numFmtId="0" fontId="4" fillId="24" borderId="3" xfId="0" applyFont="1" applyFill="1" applyBorder="1" applyAlignment="1">
      <alignment horizontal="left" vertical="center" wrapText="1"/>
    </xf>
    <xf numFmtId="49" fontId="19" fillId="26" borderId="3" xfId="0" applyNumberFormat="1" applyFont="1" applyFill="1" applyBorder="1" applyAlignment="1">
      <alignment horizontal="center" vertical="center" wrapText="1"/>
    </xf>
    <xf numFmtId="0" fontId="4" fillId="26" borderId="3" xfId="0" applyFont="1" applyFill="1" applyBorder="1" applyAlignment="1">
      <alignment horizontal="left" vertical="center" wrapText="1"/>
    </xf>
    <xf numFmtId="49" fontId="19" fillId="28" borderId="3" xfId="0" applyNumberFormat="1" applyFont="1" applyFill="1" applyBorder="1" applyAlignment="1">
      <alignment horizontal="center" vertical="center" wrapText="1"/>
    </xf>
    <xf numFmtId="0" fontId="4" fillId="28" borderId="3" xfId="0" applyFont="1" applyFill="1" applyBorder="1" applyAlignment="1">
      <alignment horizontal="left" vertical="center" wrapText="1"/>
    </xf>
    <xf numFmtId="49" fontId="19" fillId="30" borderId="3" xfId="0" applyNumberFormat="1" applyFont="1" applyFill="1" applyBorder="1" applyAlignment="1">
      <alignment horizontal="center" vertical="center" wrapText="1"/>
    </xf>
    <xf numFmtId="0" fontId="4" fillId="30" borderId="3" xfId="0" applyFont="1" applyFill="1" applyBorder="1" applyAlignment="1">
      <alignment horizontal="left" vertical="center" wrapText="1"/>
    </xf>
    <xf numFmtId="49" fontId="19" fillId="32" borderId="3" xfId="0" applyNumberFormat="1" applyFont="1" applyFill="1" applyBorder="1" applyAlignment="1">
      <alignment horizontal="center" vertical="center" wrapText="1"/>
    </xf>
    <xf numFmtId="0" fontId="4" fillId="32" borderId="3" xfId="0" applyFont="1" applyFill="1" applyBorder="1" applyAlignment="1">
      <alignment horizontal="left" vertical="center" wrapText="1"/>
    </xf>
    <xf numFmtId="49" fontId="19" fillId="34" borderId="3" xfId="0" applyNumberFormat="1" applyFont="1" applyFill="1" applyBorder="1" applyAlignment="1">
      <alignment horizontal="center" vertical="center" wrapText="1"/>
    </xf>
    <xf numFmtId="0" fontId="4" fillId="34" borderId="3" xfId="0" applyFont="1" applyFill="1" applyBorder="1" applyAlignment="1">
      <alignment horizontal="left" vertical="center" wrapText="1"/>
    </xf>
    <xf numFmtId="49" fontId="19" fillId="36" borderId="3" xfId="0" applyNumberFormat="1" applyFont="1" applyFill="1" applyBorder="1" applyAlignment="1">
      <alignment horizontal="center" vertical="center" wrapText="1"/>
    </xf>
    <xf numFmtId="0" fontId="4" fillId="36" borderId="3" xfId="0" applyFont="1" applyFill="1" applyBorder="1" applyAlignment="1">
      <alignment horizontal="left" vertical="center" wrapText="1"/>
    </xf>
    <xf numFmtId="49" fontId="19" fillId="38" borderId="3" xfId="0" applyNumberFormat="1" applyFont="1" applyFill="1" applyBorder="1" applyAlignment="1">
      <alignment horizontal="center" vertical="center" wrapText="1"/>
    </xf>
    <xf numFmtId="0" fontId="4" fillId="38" borderId="3" xfId="0" applyFont="1" applyFill="1" applyBorder="1" applyAlignment="1">
      <alignment horizontal="left" vertical="center" wrapText="1"/>
    </xf>
    <xf numFmtId="49" fontId="19" fillId="40" borderId="3" xfId="0" applyNumberFormat="1" applyFont="1" applyFill="1" applyBorder="1" applyAlignment="1">
      <alignment horizontal="center" vertical="center" wrapText="1"/>
    </xf>
    <xf numFmtId="0" fontId="4" fillId="40" borderId="3" xfId="0" applyFont="1" applyFill="1" applyBorder="1" applyAlignment="1">
      <alignment horizontal="left" vertical="center" wrapText="1"/>
    </xf>
    <xf numFmtId="49" fontId="19" fillId="42" borderId="3" xfId="0" applyNumberFormat="1" applyFont="1" applyFill="1" applyBorder="1" applyAlignment="1">
      <alignment horizontal="center" vertical="center" wrapText="1"/>
    </xf>
    <xf numFmtId="0" fontId="4" fillId="42" borderId="3" xfId="0" applyFont="1" applyFill="1" applyBorder="1" applyAlignment="1">
      <alignment horizontal="left" vertical="center" wrapText="1"/>
    </xf>
    <xf numFmtId="49" fontId="19" fillId="44" borderId="3" xfId="0" applyNumberFormat="1" applyFont="1" applyFill="1" applyBorder="1" applyAlignment="1">
      <alignment horizontal="center" vertical="center" wrapText="1"/>
    </xf>
    <xf numFmtId="0" fontId="4" fillId="44" borderId="3" xfId="0" applyFont="1" applyFill="1" applyBorder="1" applyAlignment="1">
      <alignment horizontal="left" vertical="center" wrapText="1"/>
    </xf>
    <xf numFmtId="0" fontId="25" fillId="8" borderId="3" xfId="0" applyFont="1" applyFill="1" applyBorder="1" applyAlignment="1">
      <alignment horizontal="left" vertical="center" wrapText="1"/>
    </xf>
    <xf numFmtId="0" fontId="25" fillId="10" borderId="3" xfId="0" applyFont="1" applyFill="1" applyBorder="1" applyAlignment="1">
      <alignment horizontal="left" vertical="center" wrapText="1"/>
    </xf>
    <xf numFmtId="0" fontId="25" fillId="12" borderId="3" xfId="0" applyFont="1" applyFill="1" applyBorder="1" applyAlignment="1">
      <alignment horizontal="left" vertical="center" wrapText="1"/>
    </xf>
    <xf numFmtId="0" fontId="25" fillId="14" borderId="3" xfId="0" applyFont="1" applyFill="1" applyBorder="1" applyAlignment="1">
      <alignment horizontal="left" vertical="center" wrapText="1"/>
    </xf>
    <xf numFmtId="0" fontId="25" fillId="16" borderId="3" xfId="0" applyFont="1" applyFill="1" applyBorder="1" applyAlignment="1">
      <alignment horizontal="left" vertical="center" wrapText="1"/>
    </xf>
    <xf numFmtId="0" fontId="25" fillId="16" borderId="6" xfId="0" applyFont="1" applyFill="1" applyBorder="1" applyAlignment="1">
      <alignment horizontal="left" vertical="center" wrapText="1"/>
    </xf>
    <xf numFmtId="0" fontId="25" fillId="18" borderId="3" xfId="0" applyFont="1" applyFill="1" applyBorder="1" applyAlignment="1">
      <alignment horizontal="left" vertical="center" wrapText="1"/>
    </xf>
    <xf numFmtId="0" fontId="25" fillId="20" borderId="3" xfId="0" applyFont="1" applyFill="1" applyBorder="1" applyAlignment="1">
      <alignment horizontal="left" vertical="center" wrapText="1"/>
    </xf>
    <xf numFmtId="0" fontId="25" fillId="22" borderId="3" xfId="0" applyFont="1" applyFill="1" applyBorder="1" applyAlignment="1">
      <alignment horizontal="left" vertical="center" wrapText="1"/>
    </xf>
    <xf numFmtId="0" fontId="25" fillId="24" borderId="3" xfId="0" applyFont="1" applyFill="1" applyBorder="1" applyAlignment="1">
      <alignment horizontal="left" vertical="center" wrapText="1"/>
    </xf>
    <xf numFmtId="0" fontId="25" fillId="26" borderId="3" xfId="0" applyFont="1" applyFill="1" applyBorder="1" applyAlignment="1">
      <alignment horizontal="left" vertical="center" wrapText="1"/>
    </xf>
    <xf numFmtId="0" fontId="25" fillId="28" borderId="3" xfId="0" applyFont="1" applyFill="1" applyBorder="1" applyAlignment="1">
      <alignment horizontal="left" vertical="center" wrapText="1"/>
    </xf>
    <xf numFmtId="0" fontId="25" fillId="30" borderId="3" xfId="0" applyFont="1" applyFill="1" applyBorder="1" applyAlignment="1">
      <alignment horizontal="left" vertical="center" wrapText="1"/>
    </xf>
    <xf numFmtId="0" fontId="25" fillId="32" borderId="3" xfId="0" applyFont="1" applyFill="1" applyBorder="1" applyAlignment="1">
      <alignment horizontal="left" vertical="center" wrapText="1"/>
    </xf>
    <xf numFmtId="0" fontId="25" fillId="34" borderId="3" xfId="0" applyFont="1" applyFill="1" applyBorder="1" applyAlignment="1">
      <alignment horizontal="left" vertical="center" wrapText="1"/>
    </xf>
    <xf numFmtId="0" fontId="25" fillId="36" borderId="3" xfId="0" applyFont="1" applyFill="1" applyBorder="1" applyAlignment="1">
      <alignment horizontal="left" vertical="center" wrapText="1"/>
    </xf>
    <xf numFmtId="0" fontId="25" fillId="38" borderId="3" xfId="0" applyFont="1" applyFill="1" applyBorder="1" applyAlignment="1">
      <alignment horizontal="left" vertical="center" wrapText="1"/>
    </xf>
    <xf numFmtId="0" fontId="25" fillId="40" borderId="3" xfId="0" applyFont="1" applyFill="1" applyBorder="1" applyAlignment="1">
      <alignment horizontal="left" vertical="center" wrapText="1"/>
    </xf>
    <xf numFmtId="0" fontId="25" fillId="42" borderId="3" xfId="0" applyFont="1" applyFill="1" applyBorder="1" applyAlignment="1">
      <alignment horizontal="left" vertical="center" wrapText="1"/>
    </xf>
    <xf numFmtId="0" fontId="25" fillId="44" borderId="3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11" fillId="11" borderId="7" xfId="0" applyFont="1" applyFill="1" applyBorder="1" applyAlignment="1">
      <alignment horizontal="center" vertical="center" wrapText="1"/>
    </xf>
    <xf numFmtId="0" fontId="11" fillId="15" borderId="7" xfId="0" applyFont="1" applyFill="1" applyBorder="1" applyAlignment="1">
      <alignment horizontal="center" vertical="center" wrapText="1"/>
    </xf>
    <xf numFmtId="0" fontId="11" fillId="27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17" fillId="49" borderId="3" xfId="0" applyFont="1" applyFill="1" applyBorder="1" applyAlignment="1">
      <alignment horizontal="center" vertical="center" wrapText="1"/>
    </xf>
    <xf numFmtId="0" fontId="20" fillId="50" borderId="3" xfId="0" applyFont="1" applyFill="1" applyBorder="1" applyAlignment="1">
      <alignment horizontal="center" vertical="center" wrapText="1"/>
    </xf>
    <xf numFmtId="0" fontId="17" fillId="50" borderId="3" xfId="0" applyFont="1" applyFill="1" applyBorder="1" applyAlignment="1">
      <alignment horizontal="center" vertical="center" wrapText="1"/>
    </xf>
    <xf numFmtId="0" fontId="23" fillId="50" borderId="3" xfId="0" applyFont="1" applyFill="1" applyBorder="1" applyAlignment="1">
      <alignment horizontal="center" vertical="center" wrapText="1"/>
    </xf>
    <xf numFmtId="0" fontId="11" fillId="50" borderId="3" xfId="0" applyFont="1" applyFill="1" applyBorder="1" applyAlignment="1">
      <alignment vertical="center" wrapText="1"/>
    </xf>
    <xf numFmtId="0" fontId="13" fillId="7" borderId="3" xfId="0" applyFont="1" applyFill="1" applyBorder="1" applyAlignment="1">
      <alignment vertical="center" wrapText="1"/>
    </xf>
    <xf numFmtId="0" fontId="11" fillId="49" borderId="3" xfId="0" applyFont="1" applyFill="1" applyBorder="1" applyAlignment="1">
      <alignment vertical="center" wrapText="1"/>
    </xf>
    <xf numFmtId="165" fontId="12" fillId="49" borderId="3" xfId="0" applyNumberFormat="1" applyFont="1" applyFill="1" applyBorder="1" applyAlignment="1">
      <alignment vertical="center" wrapText="1"/>
    </xf>
    <xf numFmtId="166" fontId="8" fillId="48" borderId="3" xfId="0" applyNumberFormat="1" applyFont="1" applyFill="1" applyBorder="1" applyAlignment="1">
      <alignment vertical="center"/>
    </xf>
    <xf numFmtId="0" fontId="12" fillId="50" borderId="3" xfId="0" applyFont="1" applyFill="1" applyBorder="1" applyAlignment="1">
      <alignment vertical="center"/>
    </xf>
    <xf numFmtId="0" fontId="11" fillId="29" borderId="3" xfId="0" applyFont="1" applyFill="1" applyBorder="1" applyAlignment="1">
      <alignment vertical="center"/>
    </xf>
    <xf numFmtId="0" fontId="3" fillId="0" borderId="1" xfId="0" applyFont="1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21" fillId="8" borderId="3" xfId="0" applyFont="1" applyFill="1" applyBorder="1" applyAlignment="1" applyProtection="1">
      <alignment horizontal="center" vertical="center" wrapText="1"/>
      <protection locked="0"/>
    </xf>
    <xf numFmtId="0" fontId="21" fillId="10" borderId="3" xfId="0" applyFont="1" applyFill="1" applyBorder="1" applyAlignment="1" applyProtection="1">
      <alignment horizontal="center" vertical="center" wrapText="1"/>
      <protection locked="0"/>
    </xf>
    <xf numFmtId="0" fontId="21" fillId="12" borderId="3" xfId="0" applyFont="1" applyFill="1" applyBorder="1" applyAlignment="1" applyProtection="1">
      <alignment horizontal="center" vertical="center" wrapText="1"/>
      <protection locked="0"/>
    </xf>
    <xf numFmtId="0" fontId="21" fillId="14" borderId="3" xfId="0" applyFont="1" applyFill="1" applyBorder="1" applyAlignment="1" applyProtection="1">
      <alignment horizontal="center" vertical="center" wrapText="1"/>
      <protection locked="0"/>
    </xf>
    <xf numFmtId="0" fontId="21" fillId="16" borderId="3" xfId="0" applyFont="1" applyFill="1" applyBorder="1" applyAlignment="1" applyProtection="1">
      <alignment horizontal="center" vertical="center" wrapText="1"/>
      <protection locked="0"/>
    </xf>
    <xf numFmtId="0" fontId="21" fillId="18" borderId="3" xfId="0" applyFont="1" applyFill="1" applyBorder="1" applyAlignment="1" applyProtection="1">
      <alignment horizontal="center" vertical="center" wrapText="1"/>
      <protection locked="0"/>
    </xf>
    <xf numFmtId="0" fontId="21" fillId="20" borderId="3" xfId="0" applyFont="1" applyFill="1" applyBorder="1" applyAlignment="1" applyProtection="1">
      <alignment horizontal="center" vertical="center" wrapText="1"/>
      <protection locked="0"/>
    </xf>
    <xf numFmtId="0" fontId="21" fillId="22" borderId="3" xfId="0" applyFont="1" applyFill="1" applyBorder="1" applyAlignment="1" applyProtection="1">
      <alignment horizontal="center" vertical="center" wrapText="1"/>
      <protection locked="0"/>
    </xf>
    <xf numFmtId="0" fontId="21" fillId="24" borderId="3" xfId="0" applyFont="1" applyFill="1" applyBorder="1" applyAlignment="1" applyProtection="1">
      <alignment horizontal="center" vertical="center" wrapText="1"/>
      <protection locked="0"/>
    </xf>
    <xf numFmtId="0" fontId="4" fillId="26" borderId="3" xfId="0" applyFont="1" applyFill="1" applyBorder="1" applyAlignment="1" applyProtection="1">
      <alignment horizontal="left" vertical="center" wrapText="1"/>
      <protection locked="0"/>
    </xf>
    <xf numFmtId="0" fontId="4" fillId="28" borderId="3" xfId="0" applyFont="1" applyFill="1" applyBorder="1" applyAlignment="1" applyProtection="1">
      <alignment horizontal="left" vertical="center" wrapText="1"/>
      <protection locked="0"/>
    </xf>
    <xf numFmtId="0" fontId="4" fillId="30" borderId="3" xfId="0" applyFont="1" applyFill="1" applyBorder="1" applyAlignment="1" applyProtection="1">
      <alignment horizontal="left" vertical="center" wrapText="1"/>
      <protection locked="0"/>
    </xf>
    <xf numFmtId="0" fontId="4" fillId="32" borderId="3" xfId="0" applyFont="1" applyFill="1" applyBorder="1" applyAlignment="1" applyProtection="1">
      <alignment horizontal="left" vertical="center" wrapText="1"/>
      <protection locked="0"/>
    </xf>
    <xf numFmtId="0" fontId="4" fillId="34" borderId="3" xfId="0" applyFont="1" applyFill="1" applyBorder="1" applyAlignment="1" applyProtection="1">
      <alignment horizontal="left" vertical="center" wrapText="1"/>
      <protection locked="0"/>
    </xf>
    <xf numFmtId="0" fontId="4" fillId="36" borderId="3" xfId="0" applyFont="1" applyFill="1" applyBorder="1" applyAlignment="1" applyProtection="1">
      <alignment horizontal="left" vertical="center" wrapText="1"/>
      <protection locked="0"/>
    </xf>
    <xf numFmtId="0" fontId="21" fillId="38" borderId="3" xfId="0" applyFont="1" applyFill="1" applyBorder="1" applyAlignment="1" applyProtection="1">
      <alignment horizontal="center" vertical="center" wrapText="1"/>
      <protection locked="0"/>
    </xf>
    <xf numFmtId="0" fontId="4" fillId="40" borderId="3" xfId="0" applyFont="1" applyFill="1" applyBorder="1" applyAlignment="1" applyProtection="1">
      <alignment horizontal="left" vertical="center" wrapText="1"/>
      <protection locked="0"/>
    </xf>
    <xf numFmtId="0" fontId="21" fillId="42" borderId="3" xfId="0" applyFont="1" applyFill="1" applyBorder="1" applyAlignment="1" applyProtection="1">
      <alignment horizontal="center" vertical="center" wrapText="1"/>
      <protection locked="0"/>
    </xf>
    <xf numFmtId="168" fontId="21" fillId="44" borderId="3" xfId="0" applyNumberFormat="1" applyFont="1" applyFill="1" applyBorder="1" applyAlignment="1" applyProtection="1">
      <alignment horizontal="center" vertical="center" wrapText="1"/>
      <protection locked="0"/>
    </xf>
    <xf numFmtId="0" fontId="21" fillId="44" borderId="3" xfId="0" applyFont="1" applyFill="1" applyBorder="1" applyAlignment="1" applyProtection="1">
      <alignment horizontal="center" vertical="center" wrapText="1"/>
      <protection locked="0"/>
    </xf>
    <xf numFmtId="4" fontId="21" fillId="44" borderId="3" xfId="0" applyNumberFormat="1" applyFont="1" applyFill="1" applyBorder="1" applyAlignment="1" applyProtection="1">
      <alignment horizontal="center" vertical="center" wrapText="1"/>
      <protection locked="0"/>
    </xf>
    <xf numFmtId="0" fontId="22" fillId="8" borderId="3" xfId="0" applyFont="1" applyFill="1" applyBorder="1" applyAlignment="1" applyProtection="1">
      <alignment horizontal="center" vertical="center" wrapText="1"/>
      <protection locked="0"/>
    </xf>
    <xf numFmtId="0" fontId="22" fillId="10" borderId="3" xfId="0" applyFont="1" applyFill="1" applyBorder="1" applyAlignment="1" applyProtection="1">
      <alignment horizontal="center" vertical="center" wrapText="1"/>
      <protection locked="0"/>
    </xf>
    <xf numFmtId="0" fontId="22" fillId="12" borderId="3" xfId="0" applyFont="1" applyFill="1" applyBorder="1" applyAlignment="1" applyProtection="1">
      <alignment horizontal="center" vertical="center" wrapText="1"/>
      <protection locked="0"/>
    </xf>
    <xf numFmtId="0" fontId="22" fillId="14" borderId="3" xfId="0" applyFont="1" applyFill="1" applyBorder="1" applyAlignment="1" applyProtection="1">
      <alignment horizontal="center" vertical="center" wrapText="1"/>
      <protection locked="0"/>
    </xf>
    <xf numFmtId="0" fontId="22" fillId="16" borderId="3" xfId="0" applyFont="1" applyFill="1" applyBorder="1" applyAlignment="1" applyProtection="1">
      <alignment horizontal="center" vertical="center" wrapText="1"/>
      <protection locked="0"/>
    </xf>
    <xf numFmtId="0" fontId="22" fillId="16" borderId="6" xfId="0" applyFont="1" applyFill="1" applyBorder="1" applyAlignment="1" applyProtection="1">
      <alignment horizontal="center" vertical="center" wrapText="1"/>
      <protection locked="0"/>
    </xf>
    <xf numFmtId="0" fontId="22" fillId="18" borderId="3" xfId="0" applyFont="1" applyFill="1" applyBorder="1" applyAlignment="1" applyProtection="1">
      <alignment horizontal="center" vertical="center" wrapText="1"/>
      <protection locked="0"/>
    </xf>
    <xf numFmtId="0" fontId="22" fillId="20" borderId="3" xfId="0" applyFont="1" applyFill="1" applyBorder="1" applyAlignment="1" applyProtection="1">
      <alignment horizontal="center" vertical="center" wrapText="1"/>
      <protection locked="0"/>
    </xf>
    <xf numFmtId="0" fontId="22" fillId="22" borderId="3" xfId="0" applyFont="1" applyFill="1" applyBorder="1" applyAlignment="1" applyProtection="1">
      <alignment horizontal="center" vertical="center" wrapText="1"/>
      <protection locked="0"/>
    </xf>
    <xf numFmtId="0" fontId="22" fillId="24" borderId="3" xfId="0" applyFont="1" applyFill="1" applyBorder="1" applyAlignment="1" applyProtection="1">
      <alignment horizontal="center" vertical="center" wrapText="1"/>
      <protection locked="0"/>
    </xf>
    <xf numFmtId="0" fontId="22" fillId="26" borderId="3" xfId="0" applyFont="1" applyFill="1" applyBorder="1" applyAlignment="1" applyProtection="1">
      <alignment horizontal="center" vertical="center" wrapText="1"/>
      <protection locked="0"/>
    </xf>
    <xf numFmtId="0" fontId="22" fillId="28" borderId="3" xfId="0" applyFont="1" applyFill="1" applyBorder="1" applyAlignment="1" applyProtection="1">
      <alignment horizontal="center" vertical="center" wrapText="1"/>
      <protection locked="0"/>
    </xf>
    <xf numFmtId="0" fontId="22" fillId="30" borderId="3" xfId="0" applyFont="1" applyFill="1" applyBorder="1" applyAlignment="1" applyProtection="1">
      <alignment horizontal="center" vertical="center" wrapText="1"/>
      <protection locked="0"/>
    </xf>
    <xf numFmtId="0" fontId="22" fillId="32" borderId="3" xfId="0" applyFont="1" applyFill="1" applyBorder="1" applyAlignment="1" applyProtection="1">
      <alignment horizontal="center" vertical="center" wrapText="1"/>
      <protection locked="0"/>
    </xf>
    <xf numFmtId="0" fontId="22" fillId="34" borderId="3" xfId="0" applyFont="1" applyFill="1" applyBorder="1" applyAlignment="1" applyProtection="1">
      <alignment horizontal="center" vertical="center" wrapText="1"/>
      <protection locked="0"/>
    </xf>
    <xf numFmtId="0" fontId="22" fillId="36" borderId="3" xfId="0" applyFont="1" applyFill="1" applyBorder="1" applyAlignment="1" applyProtection="1">
      <alignment horizontal="center" vertical="center" wrapText="1"/>
      <protection locked="0"/>
    </xf>
    <xf numFmtId="0" fontId="22" fillId="38" borderId="3" xfId="0" applyFont="1" applyFill="1" applyBorder="1" applyAlignment="1" applyProtection="1">
      <alignment horizontal="center" vertical="center" wrapText="1"/>
      <protection locked="0"/>
    </xf>
    <xf numFmtId="0" fontId="22" fillId="40" borderId="3" xfId="0" applyFont="1" applyFill="1" applyBorder="1" applyAlignment="1" applyProtection="1">
      <alignment horizontal="center" vertical="center" wrapText="1"/>
      <protection locked="0"/>
    </xf>
    <xf numFmtId="0" fontId="22" fillId="42" borderId="3" xfId="0" applyFont="1" applyFill="1" applyBorder="1" applyAlignment="1" applyProtection="1">
      <alignment horizontal="center" vertical="center" wrapText="1"/>
      <protection locked="0"/>
    </xf>
    <xf numFmtId="0" fontId="22" fillId="44" borderId="3" xfId="0" applyFont="1" applyFill="1" applyBorder="1" applyAlignment="1" applyProtection="1">
      <alignment horizontal="center" vertical="center" wrapText="1"/>
      <protection locked="0"/>
    </xf>
    <xf numFmtId="168" fontId="26" fillId="47" borderId="3" xfId="0" applyNumberFormat="1" applyFont="1" applyFill="1" applyBorder="1" applyAlignment="1">
      <alignment horizontal="center" vertical="center" wrapText="1"/>
    </xf>
    <xf numFmtId="166" fontId="8" fillId="5" borderId="3" xfId="0" applyNumberFormat="1" applyFont="1" applyFill="1" applyBorder="1" applyAlignment="1" applyProtection="1">
      <alignment vertical="center"/>
      <protection locked="0"/>
    </xf>
    <xf numFmtId="0" fontId="8" fillId="4" borderId="3" xfId="0" applyFont="1" applyFill="1" applyBorder="1" applyAlignment="1" applyProtection="1">
      <alignment vertical="center" wrapText="1"/>
      <protection locked="0"/>
    </xf>
    <xf numFmtId="0" fontId="8" fillId="4" borderId="3" xfId="0" applyFont="1" applyFill="1" applyBorder="1" applyAlignment="1">
      <alignment vertical="center" wrapText="1"/>
    </xf>
    <xf numFmtId="0" fontId="12" fillId="49" borderId="0" xfId="0" applyFont="1" applyFill="1" applyAlignment="1">
      <alignment vertical="center"/>
    </xf>
    <xf numFmtId="0" fontId="13" fillId="5" borderId="3" xfId="0" applyFont="1" applyFill="1" applyBorder="1" applyAlignment="1">
      <alignment vertical="center" wrapText="1"/>
    </xf>
    <xf numFmtId="0" fontId="12" fillId="49" borderId="3" xfId="0" applyFont="1" applyFill="1" applyBorder="1" applyAlignment="1">
      <alignment vertical="center"/>
    </xf>
    <xf numFmtId="0" fontId="11" fillId="50" borderId="3" xfId="0" applyFont="1" applyFill="1" applyBorder="1" applyAlignment="1">
      <alignment vertical="center" wrapText="1"/>
    </xf>
    <xf numFmtId="0" fontId="14" fillId="48" borderId="3" xfId="0" applyFont="1" applyFill="1" applyBorder="1" applyAlignment="1">
      <alignment vertical="center"/>
    </xf>
    <xf numFmtId="0" fontId="8" fillId="5" borderId="3" xfId="0" applyFont="1" applyFill="1" applyBorder="1" applyAlignment="1">
      <alignment vertical="center"/>
    </xf>
    <xf numFmtId="0" fontId="9" fillId="50" borderId="0" xfId="0" applyFont="1" applyFill="1" applyAlignment="1">
      <alignment vertical="center"/>
    </xf>
    <xf numFmtId="0" fontId="10" fillId="3" borderId="2" xfId="0" applyFont="1" applyFill="1" applyBorder="1" applyAlignment="1">
      <alignment vertical="center"/>
    </xf>
    <xf numFmtId="0" fontId="12" fillId="45" borderId="0" xfId="0" applyFont="1" applyFill="1" applyAlignment="1">
      <alignment horizontal="center" vertical="center" wrapText="1"/>
    </xf>
    <xf numFmtId="0" fontId="25" fillId="44" borderId="0" xfId="0" applyFont="1" applyFill="1" applyAlignment="1">
      <alignment vertical="center" wrapText="1"/>
    </xf>
    <xf numFmtId="0" fontId="12" fillId="37" borderId="0" xfId="0" applyFont="1" applyFill="1" applyAlignment="1">
      <alignment horizontal="center" vertical="center" wrapText="1"/>
    </xf>
    <xf numFmtId="0" fontId="25" fillId="36" borderId="0" xfId="0" applyFont="1" applyFill="1" applyAlignment="1">
      <alignment vertical="center" wrapText="1"/>
    </xf>
    <xf numFmtId="0" fontId="12" fillId="39" borderId="0" xfId="0" applyFont="1" applyFill="1" applyAlignment="1">
      <alignment horizontal="center" vertical="center" wrapText="1"/>
    </xf>
    <xf numFmtId="0" fontId="25" fillId="38" borderId="0" xfId="0" applyFont="1" applyFill="1" applyAlignment="1">
      <alignment vertical="center" wrapText="1"/>
    </xf>
    <xf numFmtId="0" fontId="12" fillId="41" borderId="0" xfId="0" applyFont="1" applyFill="1" applyAlignment="1">
      <alignment horizontal="center" vertical="center" wrapText="1"/>
    </xf>
    <xf numFmtId="0" fontId="25" fillId="40" borderId="0" xfId="0" applyFont="1" applyFill="1" applyAlignment="1">
      <alignment vertical="center" wrapText="1"/>
    </xf>
    <xf numFmtId="0" fontId="12" fillId="33" borderId="0" xfId="0" applyFont="1" applyFill="1" applyAlignment="1">
      <alignment horizontal="center" vertical="center" wrapText="1"/>
    </xf>
    <xf numFmtId="0" fontId="25" fillId="32" borderId="0" xfId="0" applyFont="1" applyFill="1" applyAlignment="1">
      <alignment vertical="center" wrapText="1"/>
    </xf>
    <xf numFmtId="0" fontId="12" fillId="35" borderId="0" xfId="0" applyFont="1" applyFill="1" applyAlignment="1">
      <alignment horizontal="center" vertical="center" wrapText="1"/>
    </xf>
    <xf numFmtId="0" fontId="25" fillId="34" borderId="0" xfId="0" applyFont="1" applyFill="1" applyAlignment="1">
      <alignment vertical="center" wrapText="1"/>
    </xf>
    <xf numFmtId="0" fontId="12" fillId="43" borderId="0" xfId="0" applyFont="1" applyFill="1" applyAlignment="1">
      <alignment horizontal="center" vertical="center" wrapText="1"/>
    </xf>
    <xf numFmtId="0" fontId="25" fillId="42" borderId="0" xfId="0" applyFont="1" applyFill="1" applyAlignment="1">
      <alignment vertical="center" wrapText="1"/>
    </xf>
    <xf numFmtId="0" fontId="12" fillId="27" borderId="0" xfId="0" applyFont="1" applyFill="1" applyAlignment="1">
      <alignment horizontal="center" vertical="center" wrapText="1"/>
    </xf>
    <xf numFmtId="0" fontId="25" fillId="26" borderId="0" xfId="0" applyFont="1" applyFill="1" applyAlignment="1">
      <alignment vertical="center" wrapText="1"/>
    </xf>
    <xf numFmtId="0" fontId="12" fillId="29" borderId="0" xfId="0" applyFont="1" applyFill="1" applyAlignment="1">
      <alignment horizontal="center" vertical="center" wrapText="1"/>
    </xf>
    <xf numFmtId="0" fontId="25" fillId="28" borderId="0" xfId="0" applyFont="1" applyFill="1" applyAlignment="1">
      <alignment vertical="center" wrapText="1"/>
    </xf>
    <xf numFmtId="0" fontId="12" fillId="31" borderId="0" xfId="0" applyFont="1" applyFill="1" applyAlignment="1">
      <alignment horizontal="center" vertical="center" wrapText="1"/>
    </xf>
    <xf numFmtId="0" fontId="25" fillId="30" borderId="0" xfId="0" applyFont="1" applyFill="1" applyAlignment="1">
      <alignment vertical="center" wrapText="1"/>
    </xf>
    <xf numFmtId="0" fontId="12" fillId="21" borderId="0" xfId="0" applyFont="1" applyFill="1" applyAlignment="1">
      <alignment horizontal="center" vertical="center" wrapText="1"/>
    </xf>
    <xf numFmtId="0" fontId="25" fillId="20" borderId="0" xfId="0" applyFont="1" applyFill="1" applyAlignment="1">
      <alignment vertical="center" wrapText="1"/>
    </xf>
    <xf numFmtId="0" fontId="12" fillId="23" borderId="0" xfId="0" applyFont="1" applyFill="1" applyAlignment="1">
      <alignment horizontal="center" vertical="center" wrapText="1"/>
    </xf>
    <xf numFmtId="0" fontId="25" fillId="22" borderId="0" xfId="0" applyFont="1" applyFill="1" applyAlignment="1">
      <alignment vertical="center" wrapText="1"/>
    </xf>
    <xf numFmtId="0" fontId="12" fillId="25" borderId="0" xfId="0" applyFont="1" applyFill="1" applyAlignment="1">
      <alignment horizontal="center" vertical="center" wrapText="1"/>
    </xf>
    <xf numFmtId="0" fontId="25" fillId="24" borderId="0" xfId="0" applyFont="1" applyFill="1" applyAlignment="1">
      <alignment vertical="center" wrapText="1"/>
    </xf>
    <xf numFmtId="0" fontId="25" fillId="12" borderId="0" xfId="0" applyFont="1" applyFill="1" applyAlignment="1">
      <alignment vertical="center" wrapText="1"/>
    </xf>
    <xf numFmtId="0" fontId="12" fillId="15" borderId="0" xfId="0" applyFont="1" applyFill="1" applyAlignment="1">
      <alignment horizontal="center" vertical="center" wrapText="1"/>
    </xf>
    <xf numFmtId="0" fontId="25" fillId="14" borderId="0" xfId="0" applyFont="1" applyFill="1" applyAlignment="1">
      <alignment vertical="center" wrapText="1"/>
    </xf>
    <xf numFmtId="0" fontId="12" fillId="17" borderId="0" xfId="0" applyFont="1" applyFill="1" applyAlignment="1">
      <alignment horizontal="center" vertical="center" wrapText="1"/>
    </xf>
    <xf numFmtId="0" fontId="25" fillId="16" borderId="0" xfId="0" applyFont="1" applyFill="1" applyAlignment="1">
      <alignment vertical="center" wrapText="1"/>
    </xf>
    <xf numFmtId="0" fontId="12" fillId="19" borderId="0" xfId="0" applyFont="1" applyFill="1" applyAlignment="1">
      <alignment horizontal="center" vertical="center" wrapText="1"/>
    </xf>
    <xf numFmtId="0" fontId="25" fillId="18" borderId="0" xfId="0" applyFont="1" applyFill="1" applyAlignment="1">
      <alignment vertical="center" wrapText="1"/>
    </xf>
    <xf numFmtId="0" fontId="12" fillId="49" borderId="0" xfId="0" applyFont="1" applyFill="1" applyAlignment="1">
      <alignment horizontal="left" vertical="center" wrapText="1"/>
    </xf>
    <xf numFmtId="0" fontId="12" fillId="50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top" wrapText="1"/>
    </xf>
    <xf numFmtId="0" fontId="9" fillId="50" borderId="0" xfId="0" applyFont="1" applyFill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left" vertical="top" wrapText="1"/>
    </xf>
    <xf numFmtId="0" fontId="8" fillId="47" borderId="4" xfId="0" applyFont="1" applyFill="1" applyBorder="1" applyAlignment="1">
      <alignment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8" fillId="48" borderId="4" xfId="0" applyFont="1" applyFill="1" applyBorder="1" applyAlignment="1">
      <alignment vertical="center" wrapText="1"/>
    </xf>
    <xf numFmtId="0" fontId="8" fillId="8" borderId="4" xfId="0" applyFont="1" applyFill="1" applyBorder="1" applyAlignment="1">
      <alignment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8" fillId="5" borderId="3" xfId="0" applyFont="1" applyFill="1" applyBorder="1" applyAlignment="1">
      <alignment horizontal="left" vertical="center" wrapText="1"/>
    </xf>
    <xf numFmtId="0" fontId="8" fillId="46" borderId="4" xfId="0" applyFont="1" applyFill="1" applyBorder="1" applyAlignment="1">
      <alignment vertical="center" wrapText="1"/>
    </xf>
    <xf numFmtId="0" fontId="12" fillId="52" borderId="0" xfId="0" applyFont="1" applyFill="1" applyAlignment="1">
      <alignment horizontal="left" vertical="center" wrapText="1"/>
    </xf>
    <xf numFmtId="0" fontId="12" fillId="53" borderId="0" xfId="0" applyFont="1" applyFill="1" applyAlignment="1">
      <alignment horizontal="left" vertical="center" wrapText="1"/>
    </xf>
    <xf numFmtId="0" fontId="25" fillId="26" borderId="0" xfId="0" applyFont="1" applyFill="1" applyAlignment="1">
      <alignment horizontal="left" vertical="center" wrapText="1"/>
    </xf>
    <xf numFmtId="0" fontId="18" fillId="3" borderId="5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4" borderId="11" xfId="0" applyFont="1" applyFill="1" applyBorder="1" applyAlignment="1">
      <alignment horizontal="left" vertical="center" wrapText="1"/>
    </xf>
    <xf numFmtId="0" fontId="8" fillId="4" borderId="12" xfId="0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horizontal="left" vertical="center" wrapText="1"/>
    </xf>
    <xf numFmtId="0" fontId="27" fillId="49" borderId="0" xfId="0" applyFont="1" applyFill="1" applyAlignment="1">
      <alignment wrapText="1"/>
    </xf>
    <xf numFmtId="0" fontId="12" fillId="50" borderId="0" xfId="0" applyFont="1" applyFill="1" applyAlignment="1">
      <alignment wrapText="1"/>
    </xf>
    <xf numFmtId="0" fontId="12" fillId="9" borderId="0" xfId="0" applyFont="1" applyFill="1" applyAlignment="1">
      <alignment horizontal="center" vertical="center" wrapText="1"/>
    </xf>
    <xf numFmtId="0" fontId="25" fillId="8" borderId="0" xfId="0" applyFont="1" applyFill="1" applyAlignment="1">
      <alignment vertical="center" wrapText="1"/>
    </xf>
    <xf numFmtId="0" fontId="12" fillId="11" borderId="0" xfId="0" applyFont="1" applyFill="1" applyAlignment="1">
      <alignment horizontal="center" vertical="center" wrapText="1"/>
    </xf>
    <xf numFmtId="0" fontId="25" fillId="10" borderId="0" xfId="0" applyFont="1" applyFill="1" applyAlignment="1">
      <alignment vertical="center" wrapText="1"/>
    </xf>
    <xf numFmtId="0" fontId="12" fillId="13" borderId="0" xfId="0" applyFont="1" applyFill="1" applyAlignment="1">
      <alignment horizontal="center" vertical="center" wrapText="1"/>
    </xf>
    <xf numFmtId="0" fontId="11" fillId="37" borderId="3" xfId="0" applyFont="1" applyFill="1" applyBorder="1" applyAlignment="1">
      <alignment horizontal="center" vertical="center" wrapText="1"/>
    </xf>
    <xf numFmtId="0" fontId="11" fillId="39" borderId="3" xfId="0" applyFont="1" applyFill="1" applyBorder="1" applyAlignment="1">
      <alignment horizontal="center" vertical="center" wrapText="1"/>
    </xf>
    <xf numFmtId="0" fontId="11" fillId="41" borderId="3" xfId="0" applyFont="1" applyFill="1" applyBorder="1" applyAlignment="1">
      <alignment horizontal="center" vertical="center" wrapText="1"/>
    </xf>
    <xf numFmtId="0" fontId="11" fillId="43" borderId="3" xfId="0" applyFont="1" applyFill="1" applyBorder="1" applyAlignment="1">
      <alignment horizontal="center" vertical="center" wrapText="1"/>
    </xf>
    <xf numFmtId="0" fontId="11" fillId="45" borderId="3" xfId="0" applyFont="1" applyFill="1" applyBorder="1" applyAlignment="1">
      <alignment horizontal="center" vertical="center" wrapText="1"/>
    </xf>
    <xf numFmtId="0" fontId="11" fillId="31" borderId="3" xfId="0" applyFont="1" applyFill="1" applyBorder="1" applyAlignment="1">
      <alignment horizontal="center" vertical="center" wrapText="1"/>
    </xf>
    <xf numFmtId="0" fontId="11" fillId="33" borderId="3" xfId="0" applyFont="1" applyFill="1" applyBorder="1" applyAlignment="1">
      <alignment horizontal="center" vertical="center" wrapText="1"/>
    </xf>
    <xf numFmtId="0" fontId="11" fillId="35" borderId="3" xfId="0" applyFont="1" applyFill="1" applyBorder="1" applyAlignment="1">
      <alignment horizontal="center" vertical="center" wrapText="1"/>
    </xf>
    <xf numFmtId="0" fontId="11" fillId="23" borderId="7" xfId="0" applyFont="1" applyFill="1" applyBorder="1" applyAlignment="1">
      <alignment horizontal="center" vertical="center" wrapText="1"/>
    </xf>
    <xf numFmtId="0" fontId="11" fillId="25" borderId="7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11" fillId="9" borderId="7" xfId="0" applyFont="1" applyFill="1" applyBorder="1" applyAlignment="1">
      <alignment horizontal="center" vertical="center" wrapText="1"/>
    </xf>
    <xf numFmtId="0" fontId="11" fillId="17" borderId="7" xfId="0" applyFont="1" applyFill="1" applyBorder="1" applyAlignment="1">
      <alignment horizontal="center" vertical="center" wrapText="1"/>
    </xf>
    <xf numFmtId="0" fontId="11" fillId="17" borderId="8" xfId="0" applyFont="1" applyFill="1" applyBorder="1" applyAlignment="1">
      <alignment horizontal="center" vertical="center" wrapText="1"/>
    </xf>
    <xf numFmtId="0" fontId="11" fillId="13" borderId="7" xfId="0" applyFont="1" applyFill="1" applyBorder="1" applyAlignment="1">
      <alignment horizontal="center" vertical="center" wrapText="1"/>
    </xf>
    <xf numFmtId="0" fontId="11" fillId="19" borderId="7" xfId="0" applyFont="1" applyFill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8" fillId="51" borderId="9" xfId="0" applyFont="1" applyFill="1" applyBorder="1" applyAlignment="1">
      <alignment horizontal="center" vertical="center" textRotation="90"/>
    </xf>
    <xf numFmtId="0" fontId="1" fillId="0" borderId="0" xfId="0" applyFont="1" applyAlignment="1">
      <alignment horizontal="right" vertical="center"/>
    </xf>
    <xf numFmtId="0" fontId="11" fillId="21" borderId="13" xfId="0" applyFont="1" applyFill="1" applyBorder="1" applyAlignment="1">
      <alignment horizontal="center" vertical="center" wrapText="1"/>
    </xf>
    <xf numFmtId="0" fontId="11" fillId="21" borderId="14" xfId="0" applyFont="1" applyFill="1" applyBorder="1" applyAlignment="1">
      <alignment horizontal="center" vertical="center" wrapText="1"/>
    </xf>
    <xf numFmtId="0" fontId="11" fillId="21" borderId="15" xfId="0" applyFont="1" applyFill="1" applyBorder="1" applyAlignment="1">
      <alignment horizontal="center" vertical="center" wrapText="1"/>
    </xf>
  </cellXfs>
  <cellStyles count="2">
    <cellStyle name="Moneda [0]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695325</xdr:colOff>
      <xdr:row>1</xdr:row>
      <xdr:rowOff>47625</xdr:rowOff>
    </xdr:to>
    <xdr:pic>
      <xdr:nvPicPr>
        <xdr:cNvPr id="2" name="/xl/media/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126999</xdr:colOff>
      <xdr:row>0</xdr:row>
      <xdr:rowOff>76200</xdr:rowOff>
    </xdr:from>
    <xdr:to>
      <xdr:col>4</xdr:col>
      <xdr:colOff>1303492</xdr:colOff>
      <xdr:row>3</xdr:row>
      <xdr:rowOff>139986</xdr:rowOff>
    </xdr:to>
    <xdr:pic>
      <xdr:nvPicPr>
        <xdr:cNvPr id="3" name="/xl/media/image1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6</xdr:col>
      <xdr:colOff>2247900</xdr:colOff>
      <xdr:row>25</xdr:row>
      <xdr:rowOff>317500</xdr:rowOff>
    </xdr:to>
    <xdr:sp macro="" textlink="">
      <xdr:nvSpPr>
        <xdr:cNvPr id="2052" name="Text Box 4" hidden="1">
          <a:extLst>
            <a:ext uri="{FF2B5EF4-FFF2-40B4-BE49-F238E27FC236}">
              <a16:creationId xmlns:a16="http://schemas.microsoft.com/office/drawing/2014/main" id="{68A2A1A1-FD6B-B0EC-F6AA-4E6DE83F405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361950</xdr:colOff>
      <xdr:row>1</xdr:row>
      <xdr:rowOff>66675</xdr:rowOff>
    </xdr:to>
    <xdr:pic>
      <xdr:nvPicPr>
        <xdr:cNvPr id="2" name="/xl/media/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73"/>
  <sheetViews>
    <sheetView showGridLines="0" zoomScale="125" workbookViewId="0">
      <selection sqref="A1:I1"/>
    </sheetView>
  </sheetViews>
  <sheetFormatPr defaultColWidth="8.85546875" defaultRowHeight="15"/>
  <cols>
    <col min="1" max="1" width="6" customWidth="1"/>
    <col min="2" max="4" width="17" customWidth="1"/>
    <col min="5" max="9" width="18" customWidth="1"/>
  </cols>
  <sheetData>
    <row r="1" spans="1:9" ht="39.950000000000003" customHeight="1">
      <c r="A1" s="185" t="s">
        <v>0</v>
      </c>
      <c r="B1" s="185"/>
      <c r="C1" s="185"/>
      <c r="D1" s="185"/>
      <c r="E1" s="185"/>
      <c r="F1" s="185"/>
      <c r="G1" s="185"/>
      <c r="H1" s="185"/>
      <c r="I1" s="185"/>
    </row>
    <row r="2" spans="1:9" ht="48" customHeight="1">
      <c r="A2" s="186"/>
      <c r="B2" s="186"/>
      <c r="C2" s="186"/>
      <c r="D2" s="186"/>
      <c r="E2" s="186"/>
      <c r="F2" s="186"/>
      <c r="G2" s="186"/>
      <c r="H2" s="186"/>
      <c r="I2" s="186"/>
    </row>
    <row r="3" spans="1:9">
      <c r="A3" s="77"/>
      <c r="B3" s="77"/>
      <c r="C3" s="77"/>
      <c r="D3" s="77"/>
      <c r="E3" s="77"/>
      <c r="F3" s="77"/>
      <c r="G3" s="77"/>
      <c r="H3" s="77"/>
      <c r="I3" s="77"/>
    </row>
    <row r="4" spans="1:9" ht="23.1" customHeight="1">
      <c r="A4" s="182" t="s">
        <v>1</v>
      </c>
      <c r="B4" s="182"/>
      <c r="C4" s="182"/>
      <c r="D4" s="182"/>
      <c r="E4" s="182"/>
      <c r="F4" s="182"/>
      <c r="G4" s="182"/>
      <c r="H4" s="182"/>
      <c r="I4" s="182"/>
    </row>
    <row r="5" spans="1:9" ht="24" customHeight="1">
      <c r="A5" s="183" t="s">
        <v>2</v>
      </c>
      <c r="B5" s="183"/>
      <c r="C5" s="183" t="s">
        <v>3</v>
      </c>
      <c r="D5" s="183"/>
      <c r="E5" s="183" t="s">
        <v>4</v>
      </c>
      <c r="F5" s="183"/>
      <c r="G5" s="183" t="s">
        <v>5</v>
      </c>
      <c r="H5" s="183"/>
      <c r="I5" s="183"/>
    </row>
    <row r="6" spans="1:9" ht="42.95" customHeight="1">
      <c r="A6" s="187" t="s">
        <v>6</v>
      </c>
      <c r="B6" s="187"/>
      <c r="C6" s="187" t="s">
        <v>7</v>
      </c>
      <c r="D6" s="187"/>
      <c r="E6" s="187" t="s">
        <v>8</v>
      </c>
      <c r="F6" s="187"/>
      <c r="G6" s="187" t="s">
        <v>9</v>
      </c>
      <c r="H6" s="187"/>
      <c r="I6" s="187"/>
    </row>
    <row r="7" spans="1:9" ht="42.95" customHeight="1">
      <c r="A7" s="187"/>
      <c r="B7" s="187"/>
      <c r="C7" s="187"/>
      <c r="D7" s="187"/>
      <c r="E7" s="187"/>
      <c r="F7" s="187"/>
      <c r="G7" s="187"/>
      <c r="H7" s="187"/>
      <c r="I7" s="187"/>
    </row>
    <row r="8" spans="1:9">
      <c r="A8" s="77"/>
      <c r="B8" s="77"/>
      <c r="C8" s="77"/>
      <c r="D8" s="77"/>
      <c r="E8" s="77"/>
      <c r="F8" s="77"/>
      <c r="G8" s="77"/>
      <c r="H8" s="77"/>
      <c r="I8" s="77"/>
    </row>
    <row r="9" spans="1:9" ht="23.1" customHeight="1">
      <c r="A9" s="182" t="s">
        <v>10</v>
      </c>
      <c r="B9" s="182"/>
      <c r="C9" s="182"/>
      <c r="D9" s="182"/>
      <c r="E9" s="182"/>
      <c r="F9" s="182"/>
      <c r="G9" s="182"/>
      <c r="H9" s="182"/>
      <c r="I9" s="182"/>
    </row>
    <row r="10" spans="1:9" ht="23.1" customHeight="1">
      <c r="A10" s="183" t="s">
        <v>11</v>
      </c>
      <c r="B10" s="183"/>
      <c r="C10" s="183"/>
      <c r="D10" s="183"/>
      <c r="E10" s="183" t="s">
        <v>12</v>
      </c>
      <c r="F10" s="183"/>
      <c r="G10" s="183"/>
      <c r="H10" s="183"/>
      <c r="I10" s="183"/>
    </row>
    <row r="11" spans="1:9" ht="38.1" customHeight="1">
      <c r="A11" s="184" t="s">
        <v>13</v>
      </c>
      <c r="B11" s="184"/>
      <c r="C11" s="184"/>
      <c r="D11" s="184"/>
      <c r="E11" s="184" t="s">
        <v>14</v>
      </c>
      <c r="F11" s="184"/>
      <c r="G11" s="184"/>
      <c r="H11" s="184"/>
      <c r="I11" s="184"/>
    </row>
    <row r="12" spans="1:9" ht="38.1" customHeight="1">
      <c r="A12" s="184"/>
      <c r="B12" s="184"/>
      <c r="C12" s="184"/>
      <c r="D12" s="184"/>
      <c r="E12" s="184"/>
      <c r="F12" s="184"/>
      <c r="G12" s="184"/>
      <c r="H12" s="184"/>
      <c r="I12" s="184"/>
    </row>
    <row r="13" spans="1:9" ht="38.1" customHeight="1">
      <c r="A13" s="184"/>
      <c r="B13" s="184"/>
      <c r="C13" s="184"/>
      <c r="D13" s="184"/>
      <c r="E13" s="184"/>
      <c r="F13" s="184"/>
      <c r="G13" s="184"/>
      <c r="H13" s="184"/>
      <c r="I13" s="184"/>
    </row>
    <row r="14" spans="1:9">
      <c r="A14" s="77"/>
      <c r="B14" s="77"/>
      <c r="C14" s="77"/>
      <c r="D14" s="77"/>
      <c r="E14" s="77"/>
      <c r="F14" s="77"/>
      <c r="G14" s="77"/>
      <c r="H14" s="77"/>
      <c r="I14" s="77"/>
    </row>
    <row r="15" spans="1:9" ht="23.1" customHeight="1">
      <c r="A15" s="182" t="s">
        <v>15</v>
      </c>
      <c r="B15" s="182"/>
      <c r="C15" s="182"/>
      <c r="D15" s="182"/>
      <c r="E15" s="182"/>
      <c r="F15" s="182"/>
      <c r="G15" s="182"/>
      <c r="H15" s="182"/>
      <c r="I15" s="182"/>
    </row>
    <row r="16" spans="1:9" ht="23.1" customHeight="1">
      <c r="A16" s="183" t="s">
        <v>16</v>
      </c>
      <c r="B16" s="183"/>
      <c r="C16" s="183" t="s">
        <v>17</v>
      </c>
      <c r="D16" s="183"/>
      <c r="E16" s="183"/>
      <c r="F16" s="183" t="s">
        <v>18</v>
      </c>
      <c r="G16" s="183"/>
      <c r="H16" s="183"/>
      <c r="I16" s="183"/>
    </row>
    <row r="17" spans="1:9" ht="48" customHeight="1">
      <c r="A17" s="192"/>
      <c r="B17" s="192"/>
      <c r="C17" s="189" t="s">
        <v>19</v>
      </c>
      <c r="D17" s="189"/>
      <c r="E17" s="189"/>
      <c r="F17" s="190" t="s">
        <v>20</v>
      </c>
      <c r="G17" s="190"/>
      <c r="H17" s="190"/>
      <c r="I17" s="190"/>
    </row>
    <row r="18" spans="1:9" ht="48" customHeight="1">
      <c r="A18" s="188"/>
      <c r="B18" s="188"/>
      <c r="C18" s="189" t="s">
        <v>21</v>
      </c>
      <c r="D18" s="189"/>
      <c r="E18" s="189"/>
      <c r="F18" s="190" t="s">
        <v>22</v>
      </c>
      <c r="G18" s="190"/>
      <c r="H18" s="190"/>
      <c r="I18" s="190"/>
    </row>
    <row r="19" spans="1:9" ht="48" customHeight="1">
      <c r="A19" s="191"/>
      <c r="B19" s="191"/>
      <c r="C19" s="189" t="s">
        <v>23</v>
      </c>
      <c r="D19" s="189"/>
      <c r="E19" s="189"/>
      <c r="F19" s="190" t="s">
        <v>24</v>
      </c>
      <c r="G19" s="190"/>
      <c r="H19" s="190"/>
      <c r="I19" s="190"/>
    </row>
    <row r="20" spans="1:9" ht="48" customHeight="1">
      <c r="A20" s="195"/>
      <c r="B20" s="195"/>
      <c r="C20" s="189" t="s">
        <v>25</v>
      </c>
      <c r="D20" s="189"/>
      <c r="E20" s="189"/>
      <c r="F20" s="190" t="s">
        <v>26</v>
      </c>
      <c r="G20" s="190"/>
      <c r="H20" s="190"/>
      <c r="I20" s="190"/>
    </row>
    <row r="21" spans="1:9">
      <c r="A21" s="77"/>
      <c r="B21" s="77"/>
      <c r="C21" s="77"/>
      <c r="D21" s="77"/>
      <c r="E21" s="77"/>
      <c r="F21" s="77"/>
      <c r="G21" s="77"/>
      <c r="H21" s="77"/>
      <c r="I21" s="77"/>
    </row>
    <row r="22" spans="1:9" ht="23.1" customHeight="1">
      <c r="A22" s="196" t="s">
        <v>27</v>
      </c>
      <c r="B22" s="196"/>
      <c r="C22" s="196"/>
      <c r="D22" s="196"/>
      <c r="E22" s="196"/>
      <c r="F22" s="196"/>
      <c r="G22" s="196"/>
      <c r="H22" s="196"/>
      <c r="I22" s="196"/>
    </row>
    <row r="23" spans="1:9" ht="48" customHeight="1">
      <c r="A23" s="83" t="s">
        <v>28</v>
      </c>
      <c r="B23" s="193" t="s">
        <v>29</v>
      </c>
      <c r="C23" s="193"/>
      <c r="D23" s="193"/>
      <c r="E23" s="194" t="s">
        <v>30</v>
      </c>
      <c r="F23" s="194"/>
      <c r="G23" s="194"/>
      <c r="H23" s="194"/>
      <c r="I23" s="194"/>
    </row>
    <row r="24" spans="1:9" ht="48" customHeight="1">
      <c r="A24" s="83" t="s">
        <v>31</v>
      </c>
      <c r="B24" s="193" t="s">
        <v>32</v>
      </c>
      <c r="C24" s="193"/>
      <c r="D24" s="193"/>
      <c r="E24" s="194" t="s">
        <v>33</v>
      </c>
      <c r="F24" s="194"/>
      <c r="G24" s="194"/>
      <c r="H24" s="194"/>
      <c r="I24" s="194"/>
    </row>
    <row r="25" spans="1:9" ht="48" customHeight="1">
      <c r="A25" s="83" t="s">
        <v>34</v>
      </c>
      <c r="B25" s="193" t="s">
        <v>35</v>
      </c>
      <c r="C25" s="193"/>
      <c r="D25" s="193"/>
      <c r="E25" s="194" t="s">
        <v>36</v>
      </c>
      <c r="F25" s="194"/>
      <c r="G25" s="194"/>
      <c r="H25" s="194"/>
      <c r="I25" s="194"/>
    </row>
    <row r="26" spans="1:9" ht="48" customHeight="1">
      <c r="A26" s="83" t="s">
        <v>37</v>
      </c>
      <c r="B26" s="193" t="s">
        <v>38</v>
      </c>
      <c r="C26" s="193"/>
      <c r="D26" s="193"/>
      <c r="E26" s="194" t="s">
        <v>39</v>
      </c>
      <c r="F26" s="194"/>
      <c r="G26" s="194"/>
      <c r="H26" s="194"/>
      <c r="I26" s="194"/>
    </row>
    <row r="27" spans="1:9" ht="48" customHeight="1">
      <c r="A27" s="83" t="s">
        <v>40</v>
      </c>
      <c r="B27" s="193" t="s">
        <v>41</v>
      </c>
      <c r="C27" s="193"/>
      <c r="D27" s="193"/>
      <c r="E27" s="194" t="s">
        <v>42</v>
      </c>
      <c r="F27" s="194"/>
      <c r="G27" s="194"/>
      <c r="H27" s="194"/>
      <c r="I27" s="194"/>
    </row>
    <row r="28" spans="1:9" ht="63.95" customHeight="1">
      <c r="A28" s="83" t="s">
        <v>43</v>
      </c>
      <c r="B28" s="193" t="s">
        <v>44</v>
      </c>
      <c r="C28" s="193"/>
      <c r="D28" s="193"/>
      <c r="E28" s="194" t="s">
        <v>45</v>
      </c>
      <c r="F28" s="194"/>
      <c r="G28" s="194"/>
      <c r="H28" s="194"/>
      <c r="I28" s="194"/>
    </row>
    <row r="29" spans="1:9" ht="48" customHeight="1">
      <c r="A29" s="83" t="s">
        <v>46</v>
      </c>
      <c r="B29" s="193" t="s">
        <v>47</v>
      </c>
      <c r="C29" s="193"/>
      <c r="D29" s="193"/>
      <c r="E29" s="194" t="s">
        <v>48</v>
      </c>
      <c r="F29" s="194"/>
      <c r="G29" s="194"/>
      <c r="H29" s="194"/>
      <c r="I29" s="194"/>
    </row>
    <row r="30" spans="1:9">
      <c r="A30" s="77"/>
      <c r="B30" s="77"/>
      <c r="C30" s="77"/>
      <c r="D30" s="77"/>
      <c r="E30" s="77"/>
      <c r="F30" s="77"/>
      <c r="G30" s="77"/>
      <c r="H30" s="77"/>
      <c r="I30" s="77"/>
    </row>
    <row r="31" spans="1:9" ht="23.1" customHeight="1">
      <c r="A31" s="197" t="s">
        <v>49</v>
      </c>
      <c r="B31" s="197"/>
      <c r="C31" s="197"/>
      <c r="D31" s="197"/>
      <c r="E31" s="197"/>
      <c r="F31" s="197"/>
      <c r="G31" s="197"/>
      <c r="H31" s="197"/>
      <c r="I31" s="197"/>
    </row>
    <row r="32" spans="1:9" ht="48" customHeight="1">
      <c r="A32" s="83" t="s">
        <v>28</v>
      </c>
      <c r="B32" s="193" t="s">
        <v>50</v>
      </c>
      <c r="C32" s="193"/>
      <c r="D32" s="193"/>
      <c r="E32" s="194" t="s">
        <v>51</v>
      </c>
      <c r="F32" s="194"/>
      <c r="G32" s="194"/>
      <c r="H32" s="194"/>
      <c r="I32" s="194"/>
    </row>
    <row r="33" spans="1:9" ht="48" customHeight="1">
      <c r="A33" s="83" t="s">
        <v>31</v>
      </c>
      <c r="B33" s="193" t="s">
        <v>52</v>
      </c>
      <c r="C33" s="193"/>
      <c r="D33" s="193"/>
      <c r="E33" s="194" t="s">
        <v>53</v>
      </c>
      <c r="F33" s="194"/>
      <c r="G33" s="194"/>
      <c r="H33" s="194"/>
      <c r="I33" s="194"/>
    </row>
    <row r="34" spans="1:9" ht="48" customHeight="1">
      <c r="A34" s="83" t="s">
        <v>34</v>
      </c>
      <c r="B34" s="193" t="s">
        <v>54</v>
      </c>
      <c r="C34" s="193"/>
      <c r="D34" s="193"/>
      <c r="E34" s="194" t="s">
        <v>55</v>
      </c>
      <c r="F34" s="194"/>
      <c r="G34" s="194"/>
      <c r="H34" s="194"/>
      <c r="I34" s="194"/>
    </row>
    <row r="35" spans="1:9" ht="48" customHeight="1">
      <c r="A35" s="83" t="s">
        <v>37</v>
      </c>
      <c r="B35" s="193" t="s">
        <v>56</v>
      </c>
      <c r="C35" s="193"/>
      <c r="D35" s="193"/>
      <c r="E35" s="194" t="s">
        <v>57</v>
      </c>
      <c r="F35" s="194"/>
      <c r="G35" s="194"/>
      <c r="H35" s="194"/>
      <c r="I35" s="194"/>
    </row>
    <row r="36" spans="1:9" ht="63.95" customHeight="1">
      <c r="A36" s="83" t="s">
        <v>40</v>
      </c>
      <c r="B36" s="193" t="s">
        <v>58</v>
      </c>
      <c r="C36" s="193"/>
      <c r="D36" s="193"/>
      <c r="E36" s="194" t="s">
        <v>59</v>
      </c>
      <c r="F36" s="194"/>
      <c r="G36" s="194"/>
      <c r="H36" s="194"/>
      <c r="I36" s="194"/>
    </row>
    <row r="37" spans="1:9" ht="48" customHeight="1">
      <c r="A37" s="83" t="s">
        <v>43</v>
      </c>
      <c r="B37" s="193" t="s">
        <v>60</v>
      </c>
      <c r="C37" s="193"/>
      <c r="D37" s="193"/>
      <c r="E37" s="194" t="s">
        <v>61</v>
      </c>
      <c r="F37" s="194"/>
      <c r="G37" s="194"/>
      <c r="H37" s="194"/>
      <c r="I37" s="194"/>
    </row>
    <row r="38" spans="1:9">
      <c r="A38" s="77"/>
      <c r="B38" s="77"/>
      <c r="C38" s="77"/>
      <c r="D38" s="77"/>
      <c r="E38" s="77"/>
      <c r="F38" s="77"/>
      <c r="G38" s="77"/>
      <c r="H38" s="77"/>
      <c r="I38" s="77"/>
    </row>
    <row r="39" spans="1:9" ht="23.1" customHeight="1">
      <c r="A39" s="182" t="s">
        <v>62</v>
      </c>
      <c r="B39" s="182"/>
      <c r="C39" s="182"/>
      <c r="D39" s="182"/>
      <c r="E39" s="182"/>
      <c r="F39" s="182"/>
      <c r="G39" s="182"/>
      <c r="H39" s="182"/>
      <c r="I39" s="182"/>
    </row>
    <row r="40" spans="1:9" ht="48" customHeight="1">
      <c r="A40" s="193" t="s">
        <v>63</v>
      </c>
      <c r="B40" s="193"/>
      <c r="C40" s="193"/>
      <c r="D40" s="193"/>
      <c r="E40" s="193" t="s">
        <v>64</v>
      </c>
      <c r="F40" s="193"/>
      <c r="G40" s="193"/>
      <c r="H40" s="193"/>
      <c r="I40" s="193"/>
    </row>
    <row r="41" spans="1:9" ht="48" customHeight="1">
      <c r="A41" s="193" t="s">
        <v>65</v>
      </c>
      <c r="B41" s="193"/>
      <c r="C41" s="193"/>
      <c r="D41" s="193"/>
      <c r="E41" s="193" t="s">
        <v>66</v>
      </c>
      <c r="F41" s="193"/>
      <c r="G41" s="193"/>
      <c r="H41" s="193"/>
      <c r="I41" s="193"/>
    </row>
    <row r="42" spans="1:9">
      <c r="A42" s="77"/>
      <c r="B42" s="77"/>
      <c r="C42" s="77"/>
      <c r="D42" s="77"/>
      <c r="E42" s="77"/>
      <c r="F42" s="77"/>
      <c r="G42" s="77"/>
      <c r="H42" s="77"/>
      <c r="I42" s="77"/>
    </row>
    <row r="43" spans="1:9" ht="23.1" customHeight="1">
      <c r="A43" s="182" t="s">
        <v>67</v>
      </c>
      <c r="B43" s="182"/>
      <c r="C43" s="182"/>
      <c r="D43" s="182"/>
      <c r="E43" s="182"/>
      <c r="F43" s="182"/>
      <c r="G43" s="182"/>
      <c r="H43" s="182"/>
      <c r="I43" s="182"/>
    </row>
    <row r="44" spans="1:9" ht="24.95" customHeight="1">
      <c r="A44" s="194" t="s">
        <v>68</v>
      </c>
      <c r="B44" s="194"/>
      <c r="C44" s="194"/>
      <c r="D44" s="194"/>
      <c r="E44" s="194"/>
      <c r="F44" s="194"/>
      <c r="G44" s="194"/>
      <c r="H44" s="194"/>
      <c r="I44" s="194"/>
    </row>
    <row r="45" spans="1:9" ht="24.95" customHeight="1">
      <c r="A45" s="200" t="s">
        <v>69</v>
      </c>
      <c r="B45" s="200"/>
      <c r="C45" s="200"/>
      <c r="D45" s="200"/>
      <c r="E45" s="200"/>
      <c r="F45" s="200"/>
      <c r="G45" s="200"/>
      <c r="H45" s="200"/>
      <c r="I45" s="200"/>
    </row>
    <row r="46" spans="1:9" ht="24.95" customHeight="1">
      <c r="A46" s="194" t="s">
        <v>70</v>
      </c>
      <c r="B46" s="194"/>
      <c r="C46" s="194"/>
      <c r="D46" s="194"/>
      <c r="E46" s="194"/>
      <c r="F46" s="194"/>
      <c r="G46" s="194"/>
      <c r="H46" s="194"/>
      <c r="I46" s="194"/>
    </row>
    <row r="47" spans="1:9" ht="24.95" customHeight="1">
      <c r="A47" s="200" t="s">
        <v>71</v>
      </c>
      <c r="B47" s="200"/>
      <c r="C47" s="200"/>
      <c r="D47" s="200"/>
      <c r="E47" s="200"/>
      <c r="F47" s="200"/>
      <c r="G47" s="200"/>
      <c r="H47" s="200"/>
      <c r="I47" s="200"/>
    </row>
    <row r="48" spans="1:9" ht="24.95" customHeight="1">
      <c r="A48" s="194" t="s">
        <v>72</v>
      </c>
      <c r="B48" s="194"/>
      <c r="C48" s="194"/>
      <c r="D48" s="194"/>
      <c r="E48" s="194"/>
      <c r="F48" s="194"/>
      <c r="G48" s="194"/>
      <c r="H48" s="194"/>
      <c r="I48" s="194"/>
    </row>
    <row r="49" spans="1:9" ht="24.95" customHeight="1">
      <c r="A49" s="201" t="s">
        <v>73</v>
      </c>
      <c r="B49" s="202"/>
      <c r="C49" s="202"/>
      <c r="D49" s="202"/>
      <c r="E49" s="202"/>
      <c r="F49" s="202"/>
      <c r="G49" s="202"/>
      <c r="H49" s="202"/>
      <c r="I49" s="203"/>
    </row>
    <row r="50" spans="1:9">
      <c r="A50" s="77"/>
      <c r="B50" s="77"/>
      <c r="C50" s="77"/>
      <c r="D50" s="77"/>
      <c r="E50" s="77"/>
      <c r="F50" s="77"/>
      <c r="G50" s="77"/>
      <c r="H50" s="77"/>
      <c r="I50" s="77"/>
    </row>
    <row r="51" spans="1:9" ht="29.25" customHeight="1">
      <c r="A51" s="199" t="s">
        <v>74</v>
      </c>
      <c r="B51" s="199"/>
      <c r="C51" s="199"/>
      <c r="D51" s="199"/>
      <c r="E51" s="199"/>
      <c r="F51" s="199"/>
      <c r="G51" s="199"/>
      <c r="H51" s="199"/>
      <c r="I51" s="199"/>
    </row>
    <row r="52" spans="1:9" ht="33.950000000000003" customHeight="1">
      <c r="A52" s="204" t="s">
        <v>75</v>
      </c>
      <c r="B52" s="204"/>
      <c r="C52" s="204"/>
      <c r="D52" s="204"/>
      <c r="E52" s="204"/>
      <c r="F52" s="204"/>
      <c r="G52" s="204"/>
      <c r="H52" s="204"/>
      <c r="I52" s="204"/>
    </row>
    <row r="53" spans="1:9" ht="30" customHeight="1">
      <c r="A53" s="205" t="s">
        <v>76</v>
      </c>
      <c r="B53" s="205"/>
      <c r="C53" s="205" t="s">
        <v>77</v>
      </c>
      <c r="D53" s="205"/>
      <c r="E53" s="205"/>
      <c r="F53" s="205"/>
      <c r="G53" s="205"/>
      <c r="H53" s="205" t="s">
        <v>78</v>
      </c>
      <c r="I53" s="205"/>
    </row>
    <row r="54" spans="1:9" ht="30.95" customHeight="1">
      <c r="A54" s="206">
        <v>1</v>
      </c>
      <c r="B54" s="206"/>
      <c r="C54" s="207" t="s">
        <v>79</v>
      </c>
      <c r="D54" s="207"/>
      <c r="E54" s="207"/>
      <c r="F54" s="207"/>
      <c r="G54" s="207"/>
      <c r="H54" s="207" t="s">
        <v>80</v>
      </c>
      <c r="I54" s="207"/>
    </row>
    <row r="55" spans="1:9" ht="30.95" customHeight="1">
      <c r="A55" s="208">
        <v>2</v>
      </c>
      <c r="B55" s="208"/>
      <c r="C55" s="209" t="s">
        <v>81</v>
      </c>
      <c r="D55" s="209"/>
      <c r="E55" s="209"/>
      <c r="F55" s="209"/>
      <c r="G55" s="209"/>
      <c r="H55" s="209" t="s">
        <v>82</v>
      </c>
      <c r="I55" s="209"/>
    </row>
    <row r="56" spans="1:9" ht="30.95" customHeight="1">
      <c r="A56" s="210">
        <v>3</v>
      </c>
      <c r="B56" s="210"/>
      <c r="C56" s="175" t="s">
        <v>83</v>
      </c>
      <c r="D56" s="175"/>
      <c r="E56" s="175"/>
      <c r="F56" s="175"/>
      <c r="G56" s="175"/>
      <c r="H56" s="175" t="s">
        <v>84</v>
      </c>
      <c r="I56" s="175"/>
    </row>
    <row r="57" spans="1:9" ht="30.95" customHeight="1">
      <c r="A57" s="176">
        <v>4</v>
      </c>
      <c r="B57" s="176"/>
      <c r="C57" s="177" t="s">
        <v>85</v>
      </c>
      <c r="D57" s="177"/>
      <c r="E57" s="177"/>
      <c r="F57" s="177"/>
      <c r="G57" s="177"/>
      <c r="H57" s="177" t="s">
        <v>86</v>
      </c>
      <c r="I57" s="177"/>
    </row>
    <row r="58" spans="1:9" ht="30.95" customHeight="1">
      <c r="A58" s="178">
        <v>5</v>
      </c>
      <c r="B58" s="178"/>
      <c r="C58" s="179" t="s">
        <v>87</v>
      </c>
      <c r="D58" s="179"/>
      <c r="E58" s="179"/>
      <c r="F58" s="179"/>
      <c r="G58" s="179"/>
      <c r="H58" s="179" t="s">
        <v>88</v>
      </c>
      <c r="I58" s="179"/>
    </row>
    <row r="59" spans="1:9" ht="30.95" customHeight="1">
      <c r="A59" s="180">
        <v>6</v>
      </c>
      <c r="B59" s="180"/>
      <c r="C59" s="181" t="s">
        <v>89</v>
      </c>
      <c r="D59" s="181"/>
      <c r="E59" s="181"/>
      <c r="F59" s="181"/>
      <c r="G59" s="181"/>
      <c r="H59" s="181" t="s">
        <v>90</v>
      </c>
      <c r="I59" s="181"/>
    </row>
    <row r="60" spans="1:9" ht="30.95" customHeight="1">
      <c r="A60" s="169">
        <v>7</v>
      </c>
      <c r="B60" s="169"/>
      <c r="C60" s="170" t="s">
        <v>91</v>
      </c>
      <c r="D60" s="170"/>
      <c r="E60" s="170"/>
      <c r="F60" s="170"/>
      <c r="G60" s="170"/>
      <c r="H60" s="170" t="s">
        <v>92</v>
      </c>
      <c r="I60" s="170"/>
    </row>
    <row r="61" spans="1:9" ht="30.95" customHeight="1">
      <c r="A61" s="171">
        <v>8</v>
      </c>
      <c r="B61" s="171"/>
      <c r="C61" s="172" t="s">
        <v>93</v>
      </c>
      <c r="D61" s="172"/>
      <c r="E61" s="172"/>
      <c r="F61" s="172"/>
      <c r="G61" s="172"/>
      <c r="H61" s="172" t="s">
        <v>94</v>
      </c>
      <c r="I61" s="172"/>
    </row>
    <row r="62" spans="1:9" ht="30.95" customHeight="1">
      <c r="A62" s="173">
        <v>9</v>
      </c>
      <c r="B62" s="173"/>
      <c r="C62" s="174" t="s">
        <v>95</v>
      </c>
      <c r="D62" s="174"/>
      <c r="E62" s="174"/>
      <c r="F62" s="174"/>
      <c r="G62" s="174"/>
      <c r="H62" s="174" t="s">
        <v>96</v>
      </c>
      <c r="I62" s="174"/>
    </row>
    <row r="63" spans="1:9" ht="30.95" customHeight="1">
      <c r="A63" s="163">
        <v>10</v>
      </c>
      <c r="B63" s="163"/>
      <c r="C63" s="164" t="s">
        <v>97</v>
      </c>
      <c r="D63" s="164"/>
      <c r="E63" s="164"/>
      <c r="F63" s="164"/>
      <c r="G63" s="164"/>
      <c r="H63" s="164" t="s">
        <v>98</v>
      </c>
      <c r="I63" s="164"/>
    </row>
    <row r="64" spans="1:9" ht="30.95" customHeight="1">
      <c r="A64" s="165">
        <v>11</v>
      </c>
      <c r="B64" s="165"/>
      <c r="C64" s="166" t="s">
        <v>99</v>
      </c>
      <c r="D64" s="166"/>
      <c r="E64" s="166"/>
      <c r="F64" s="166"/>
      <c r="G64" s="166"/>
      <c r="H64" s="166" t="s">
        <v>100</v>
      </c>
      <c r="I64" s="166"/>
    </row>
    <row r="65" spans="1:9" ht="30.95" customHeight="1">
      <c r="A65" s="167">
        <v>12</v>
      </c>
      <c r="B65" s="167"/>
      <c r="C65" s="168" t="s">
        <v>101</v>
      </c>
      <c r="D65" s="168"/>
      <c r="E65" s="168"/>
      <c r="F65" s="168"/>
      <c r="G65" s="168"/>
      <c r="H65" s="168" t="s">
        <v>102</v>
      </c>
      <c r="I65" s="168"/>
    </row>
    <row r="66" spans="1:9" ht="30.95" customHeight="1">
      <c r="A66" s="157">
        <v>13</v>
      </c>
      <c r="B66" s="157"/>
      <c r="C66" s="158" t="s">
        <v>103</v>
      </c>
      <c r="D66" s="158"/>
      <c r="E66" s="158"/>
      <c r="F66" s="158"/>
      <c r="G66" s="158"/>
      <c r="H66" s="158" t="s">
        <v>104</v>
      </c>
      <c r="I66" s="158"/>
    </row>
    <row r="67" spans="1:9" ht="30.95" customHeight="1">
      <c r="A67" s="159">
        <v>14</v>
      </c>
      <c r="B67" s="159"/>
      <c r="C67" s="160" t="s">
        <v>105</v>
      </c>
      <c r="D67" s="160"/>
      <c r="E67" s="160"/>
      <c r="F67" s="160"/>
      <c r="G67" s="160"/>
      <c r="H67" s="160" t="s">
        <v>106</v>
      </c>
      <c r="I67" s="160"/>
    </row>
    <row r="68" spans="1:9" ht="30.95" customHeight="1">
      <c r="A68" s="151">
        <v>15</v>
      </c>
      <c r="B68" s="151"/>
      <c r="C68" s="152" t="s">
        <v>107</v>
      </c>
      <c r="D68" s="152"/>
      <c r="E68" s="152"/>
      <c r="F68" s="152"/>
      <c r="G68" s="152"/>
      <c r="H68" s="152" t="s">
        <v>108</v>
      </c>
      <c r="I68" s="152"/>
    </row>
    <row r="69" spans="1:9" ht="30.95" customHeight="1">
      <c r="A69" s="153">
        <v>16</v>
      </c>
      <c r="B69" s="153"/>
      <c r="C69" s="154" t="s">
        <v>109</v>
      </c>
      <c r="D69" s="154"/>
      <c r="E69" s="154"/>
      <c r="F69" s="154"/>
      <c r="G69" s="154"/>
      <c r="H69" s="154" t="s">
        <v>110</v>
      </c>
      <c r="I69" s="154"/>
    </row>
    <row r="70" spans="1:9" ht="30.95" customHeight="1">
      <c r="A70" s="155">
        <v>17</v>
      </c>
      <c r="B70" s="155"/>
      <c r="C70" s="156" t="s">
        <v>111</v>
      </c>
      <c r="D70" s="156"/>
      <c r="E70" s="156"/>
      <c r="F70" s="156"/>
      <c r="G70" s="156"/>
      <c r="H70" s="156" t="s">
        <v>112</v>
      </c>
      <c r="I70" s="156"/>
    </row>
    <row r="71" spans="1:9" ht="30.95" customHeight="1">
      <c r="A71" s="161">
        <v>18</v>
      </c>
      <c r="B71" s="161"/>
      <c r="C71" s="162" t="s">
        <v>113</v>
      </c>
      <c r="D71" s="162"/>
      <c r="E71" s="162"/>
      <c r="F71" s="162"/>
      <c r="G71" s="162"/>
      <c r="H71" s="162" t="s">
        <v>114</v>
      </c>
      <c r="I71" s="162"/>
    </row>
    <row r="72" spans="1:9" ht="30.95" customHeight="1">
      <c r="A72" s="149">
        <v>19</v>
      </c>
      <c r="B72" s="149"/>
      <c r="C72" s="150" t="s">
        <v>115</v>
      </c>
      <c r="D72" s="150"/>
      <c r="E72" s="150"/>
      <c r="F72" s="150"/>
      <c r="G72" s="150"/>
      <c r="H72" s="150" t="s">
        <v>116</v>
      </c>
      <c r="I72" s="150"/>
    </row>
    <row r="73" spans="1:9">
      <c r="A73" s="163">
        <v>10</v>
      </c>
      <c r="B73" s="163"/>
      <c r="C73" s="164" t="s">
        <v>117</v>
      </c>
      <c r="D73" s="164"/>
      <c r="E73" s="164"/>
      <c r="F73" s="164"/>
      <c r="G73" s="164"/>
      <c r="H73" s="198">
        <v>20.100000000000001</v>
      </c>
      <c r="I73" s="198"/>
    </row>
  </sheetData>
  <sheetProtection algorithmName="SHA-512" hashValue="hCB5GMtYd9gzX5Y5TCmtUdSRXCcz7FUh6X3u1OCr9ue/uGOMuNf/ORMXO32cWyaefacwLG9ywRlOqDtnZBH9Pw==" saltValue="kHGNc/UgnPQ0oysjFInJ+A==" spinCount="100000" sheet="1" objects="1" scenarios="1"/>
  <mergeCells count="137">
    <mergeCell ref="A73:B73"/>
    <mergeCell ref="C73:G73"/>
    <mergeCell ref="H73:I73"/>
    <mergeCell ref="A51:I51"/>
    <mergeCell ref="A46:I46"/>
    <mergeCell ref="A47:I47"/>
    <mergeCell ref="A48:I48"/>
    <mergeCell ref="A49:I49"/>
    <mergeCell ref="A41:D41"/>
    <mergeCell ref="E41:I41"/>
    <mergeCell ref="A43:I43"/>
    <mergeCell ref="A44:I44"/>
    <mergeCell ref="A45:I45"/>
    <mergeCell ref="A52:I52"/>
    <mergeCell ref="A53:B53"/>
    <mergeCell ref="C53:G53"/>
    <mergeCell ref="H53:I53"/>
    <mergeCell ref="A54:B54"/>
    <mergeCell ref="C54:G54"/>
    <mergeCell ref="H54:I54"/>
    <mergeCell ref="A55:B55"/>
    <mergeCell ref="C55:G55"/>
    <mergeCell ref="H55:I55"/>
    <mergeCell ref="A56:B56"/>
    <mergeCell ref="B37:D37"/>
    <mergeCell ref="E37:I37"/>
    <mergeCell ref="A39:I39"/>
    <mergeCell ref="A40:D40"/>
    <mergeCell ref="E40:I40"/>
    <mergeCell ref="B34:D34"/>
    <mergeCell ref="E34:I34"/>
    <mergeCell ref="B35:D35"/>
    <mergeCell ref="E35:I35"/>
    <mergeCell ref="B36:D36"/>
    <mergeCell ref="E36:I36"/>
    <mergeCell ref="A31:I31"/>
    <mergeCell ref="B32:D32"/>
    <mergeCell ref="E32:I32"/>
    <mergeCell ref="B33:D33"/>
    <mergeCell ref="E33:I33"/>
    <mergeCell ref="B27:D27"/>
    <mergeCell ref="E27:I27"/>
    <mergeCell ref="B28:D28"/>
    <mergeCell ref="E28:I28"/>
    <mergeCell ref="B29:D29"/>
    <mergeCell ref="E29:I29"/>
    <mergeCell ref="B24:D24"/>
    <mergeCell ref="E24:I24"/>
    <mergeCell ref="B25:D25"/>
    <mergeCell ref="E25:I25"/>
    <mergeCell ref="B26:D26"/>
    <mergeCell ref="E26:I26"/>
    <mergeCell ref="A20:B20"/>
    <mergeCell ref="C20:E20"/>
    <mergeCell ref="F20:I20"/>
    <mergeCell ref="A22:I22"/>
    <mergeCell ref="B23:D23"/>
    <mergeCell ref="E23:I23"/>
    <mergeCell ref="A18:B18"/>
    <mergeCell ref="C18:E18"/>
    <mergeCell ref="F18:I18"/>
    <mergeCell ref="A19:B19"/>
    <mergeCell ref="C19:E19"/>
    <mergeCell ref="F19:I19"/>
    <mergeCell ref="A15:I15"/>
    <mergeCell ref="A16:B16"/>
    <mergeCell ref="C16:E16"/>
    <mergeCell ref="F16:I16"/>
    <mergeCell ref="A17:B17"/>
    <mergeCell ref="C17:E17"/>
    <mergeCell ref="F17:I17"/>
    <mergeCell ref="A9:I9"/>
    <mergeCell ref="A10:D10"/>
    <mergeCell ref="E10:I10"/>
    <mergeCell ref="A11:D13"/>
    <mergeCell ref="E11:I13"/>
    <mergeCell ref="A1:I1"/>
    <mergeCell ref="A2:I2"/>
    <mergeCell ref="A4:I4"/>
    <mergeCell ref="A5:B5"/>
    <mergeCell ref="A6:B7"/>
    <mergeCell ref="C5:D5"/>
    <mergeCell ref="C6:D7"/>
    <mergeCell ref="E5:F5"/>
    <mergeCell ref="E6:F7"/>
    <mergeCell ref="G5:I5"/>
    <mergeCell ref="G6:I7"/>
    <mergeCell ref="C56:G56"/>
    <mergeCell ref="H56:I56"/>
    <mergeCell ref="A57:B57"/>
    <mergeCell ref="C57:G57"/>
    <mergeCell ref="H57:I57"/>
    <mergeCell ref="A58:B58"/>
    <mergeCell ref="C58:G58"/>
    <mergeCell ref="H58:I58"/>
    <mergeCell ref="A59:B59"/>
    <mergeCell ref="C59:G59"/>
    <mergeCell ref="H59:I59"/>
    <mergeCell ref="A60:B60"/>
    <mergeCell ref="C60:G60"/>
    <mergeCell ref="H60:I60"/>
    <mergeCell ref="A61:B61"/>
    <mergeCell ref="C61:G61"/>
    <mergeCell ref="H61:I61"/>
    <mergeCell ref="A62:B62"/>
    <mergeCell ref="C62:G62"/>
    <mergeCell ref="H62:I62"/>
    <mergeCell ref="A63:B63"/>
    <mergeCell ref="C63:G63"/>
    <mergeCell ref="H63:I63"/>
    <mergeCell ref="A64:B64"/>
    <mergeCell ref="C64:G64"/>
    <mergeCell ref="H64:I64"/>
    <mergeCell ref="A65:B65"/>
    <mergeCell ref="C65:G65"/>
    <mergeCell ref="H65:I65"/>
    <mergeCell ref="A66:B66"/>
    <mergeCell ref="C66:G66"/>
    <mergeCell ref="H66:I66"/>
    <mergeCell ref="A67:B67"/>
    <mergeCell ref="C67:G67"/>
    <mergeCell ref="H67:I67"/>
    <mergeCell ref="A71:B71"/>
    <mergeCell ref="C71:G71"/>
    <mergeCell ref="H71:I71"/>
    <mergeCell ref="A72:B72"/>
    <mergeCell ref="C72:G72"/>
    <mergeCell ref="H72:I72"/>
    <mergeCell ref="A68:B68"/>
    <mergeCell ref="C68:G68"/>
    <mergeCell ref="H68:I68"/>
    <mergeCell ref="A69:B69"/>
    <mergeCell ref="C69:G69"/>
    <mergeCell ref="H69:I69"/>
    <mergeCell ref="A70:B70"/>
    <mergeCell ref="C70:G70"/>
    <mergeCell ref="H70:I70"/>
  </mergeCells>
  <pageMargins left="0.7" right="0.7" top="0.75" bottom="0.75" header="0.3" footer="0.3"/>
  <pageSetup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H141"/>
  <sheetViews>
    <sheetView showGridLines="0" zoomScaleNormal="100" workbookViewId="0">
      <pane xSplit="5" ySplit="11" topLeftCell="F13" activePane="bottomRight" state="frozen"/>
      <selection pane="bottomRight" activeCell="G33" sqref="G33"/>
      <selection pane="bottomLeft" activeCell="A13" sqref="A13"/>
      <selection pane="topRight" activeCell="F1" sqref="F1"/>
    </sheetView>
  </sheetViews>
  <sheetFormatPr defaultColWidth="8.85546875" defaultRowHeight="15"/>
  <cols>
    <col min="1" max="1" width="0.7109375" customWidth="1"/>
    <col min="2" max="2" width="2.7109375" customWidth="1"/>
    <col min="3" max="3" width="23" customWidth="1"/>
    <col min="4" max="4" width="12" customWidth="1"/>
    <col min="5" max="5" width="57.140625" customWidth="1"/>
    <col min="6" max="6" width="23" customWidth="1"/>
    <col min="7" max="7" width="48.42578125" customWidth="1"/>
    <col min="8" max="8" width="76.7109375" style="16" customWidth="1"/>
  </cols>
  <sheetData>
    <row r="1" spans="2:8" s="1" customFormat="1" ht="16.5" customHeight="1">
      <c r="C1" s="4"/>
      <c r="D1" s="4"/>
      <c r="F1" s="6"/>
      <c r="G1" s="3"/>
      <c r="H1" s="5"/>
    </row>
    <row r="2" spans="2:8" s="1" customFormat="1" ht="22.5">
      <c r="C2" s="4"/>
      <c r="D2" s="4"/>
      <c r="E2" s="221" t="s">
        <v>118</v>
      </c>
      <c r="F2" s="221"/>
      <c r="G2" s="221"/>
      <c r="H2" s="221"/>
    </row>
    <row r="3" spans="2:8" s="1" customFormat="1" ht="16.5" customHeight="1">
      <c r="C3" s="4"/>
      <c r="D3" s="4"/>
      <c r="F3" s="6"/>
      <c r="G3" s="3"/>
      <c r="H3" s="5"/>
    </row>
    <row r="4" spans="2:8" s="1" customFormat="1" ht="16.5" customHeight="1">
      <c r="C4" s="4"/>
      <c r="D4" s="229" t="s">
        <v>119</v>
      </c>
      <c r="E4" s="229"/>
      <c r="F4" s="229"/>
      <c r="G4" s="94"/>
      <c r="H4" s="95"/>
    </row>
    <row r="5" spans="2:8" s="1" customFormat="1" ht="16.5" customHeight="1">
      <c r="C5" s="4"/>
      <c r="D5" s="229" t="s">
        <v>120</v>
      </c>
      <c r="E5" s="229"/>
      <c r="F5" s="229"/>
      <c r="G5" s="94"/>
      <c r="H5" s="95"/>
    </row>
    <row r="6" spans="2:8" s="1" customFormat="1" ht="16.5" customHeight="1">
      <c r="C6" s="4"/>
      <c r="D6" s="229" t="s">
        <v>121</v>
      </c>
      <c r="E6" s="229"/>
      <c r="F6" s="229"/>
      <c r="G6" s="94"/>
      <c r="H6" s="95"/>
    </row>
    <row r="7" spans="2:8" s="1" customFormat="1" ht="16.5" customHeight="1">
      <c r="C7" s="4"/>
      <c r="D7" s="229" t="s">
        <v>122</v>
      </c>
      <c r="E7" s="229"/>
      <c r="F7" s="229"/>
      <c r="G7" s="94"/>
      <c r="H7" s="95"/>
    </row>
    <row r="8" spans="2:8" s="1" customFormat="1" ht="16.5" customHeight="1">
      <c r="C8" s="4"/>
      <c r="D8" s="229" t="s">
        <v>123</v>
      </c>
      <c r="E8" s="229"/>
      <c r="F8" s="229"/>
      <c r="G8" s="94"/>
      <c r="H8" s="95"/>
    </row>
    <row r="9" spans="2:8" s="1" customFormat="1" ht="16.5" customHeight="1">
      <c r="C9" s="4"/>
      <c r="D9" s="229" t="s">
        <v>124</v>
      </c>
      <c r="E9" s="229"/>
      <c r="F9" s="229"/>
      <c r="G9" s="94"/>
      <c r="H9" s="95"/>
    </row>
    <row r="10" spans="2:8" s="1" customFormat="1" ht="9.9499999999999993" customHeight="1">
      <c r="C10" s="227"/>
      <c r="D10" s="227"/>
      <c r="E10" s="227"/>
      <c r="F10" s="227"/>
      <c r="G10" s="227"/>
      <c r="H10" s="227"/>
    </row>
    <row r="11" spans="2:8" ht="39.950000000000003" customHeight="1">
      <c r="C11" s="84" t="s">
        <v>76</v>
      </c>
      <c r="D11" s="84" t="s">
        <v>125</v>
      </c>
      <c r="E11" s="85" t="s">
        <v>126</v>
      </c>
      <c r="F11" s="15" t="s">
        <v>127</v>
      </c>
      <c r="G11" s="15" t="s">
        <v>128</v>
      </c>
      <c r="H11" s="86" t="s">
        <v>129</v>
      </c>
    </row>
    <row r="12" spans="2:8" ht="44.1" customHeight="1">
      <c r="B12" s="228" t="s">
        <v>130</v>
      </c>
      <c r="C12" s="222" t="s">
        <v>131</v>
      </c>
      <c r="D12" s="17" t="s">
        <v>132</v>
      </c>
      <c r="E12" s="18" t="s">
        <v>133</v>
      </c>
      <c r="F12" s="96"/>
      <c r="G12" s="117" t="s">
        <v>134</v>
      </c>
      <c r="H12" s="57" t="s">
        <v>135</v>
      </c>
    </row>
    <row r="13" spans="2:8" ht="66" customHeight="1">
      <c r="B13" s="228"/>
      <c r="C13" s="222"/>
      <c r="D13" s="17" t="s">
        <v>136</v>
      </c>
      <c r="E13" s="18" t="s">
        <v>137</v>
      </c>
      <c r="F13" s="96"/>
      <c r="G13" s="117" t="s">
        <v>134</v>
      </c>
      <c r="H13" s="57" t="s">
        <v>138</v>
      </c>
    </row>
    <row r="14" spans="2:8" ht="44.1" customHeight="1">
      <c r="B14" s="228"/>
      <c r="C14" s="222"/>
      <c r="D14" s="17" t="s">
        <v>139</v>
      </c>
      <c r="E14" s="18" t="s">
        <v>140</v>
      </c>
      <c r="F14" s="96"/>
      <c r="G14" s="117" t="s">
        <v>134</v>
      </c>
      <c r="H14" s="57" t="s">
        <v>141</v>
      </c>
    </row>
    <row r="15" spans="2:8" ht="44.1" customHeight="1">
      <c r="B15" s="228"/>
      <c r="C15" s="222"/>
      <c r="D15" s="17" t="s">
        <v>142</v>
      </c>
      <c r="E15" s="18" t="s">
        <v>143</v>
      </c>
      <c r="F15" s="96"/>
      <c r="G15" s="117" t="s">
        <v>134</v>
      </c>
      <c r="H15" s="57" t="s">
        <v>144</v>
      </c>
    </row>
    <row r="16" spans="2:8" ht="53.1" customHeight="1">
      <c r="B16" s="228"/>
      <c r="C16" s="222"/>
      <c r="D16" s="17" t="s">
        <v>145</v>
      </c>
      <c r="E16" s="18" t="s">
        <v>146</v>
      </c>
      <c r="F16" s="96"/>
      <c r="G16" s="117" t="s">
        <v>134</v>
      </c>
      <c r="H16" s="57" t="s">
        <v>147</v>
      </c>
    </row>
    <row r="17" spans="2:8" ht="53.1" customHeight="1">
      <c r="B17" s="228"/>
      <c r="C17" s="222"/>
      <c r="D17" s="17" t="s">
        <v>148</v>
      </c>
      <c r="E17" s="18" t="s">
        <v>149</v>
      </c>
      <c r="F17" s="96"/>
      <c r="G17" s="117" t="s">
        <v>134</v>
      </c>
      <c r="H17" s="57" t="s">
        <v>150</v>
      </c>
    </row>
    <row r="18" spans="2:8" ht="44.1" customHeight="1">
      <c r="B18" s="228"/>
      <c r="C18" s="222"/>
      <c r="D18" s="17" t="s">
        <v>151</v>
      </c>
      <c r="E18" s="18" t="s">
        <v>152</v>
      </c>
      <c r="F18" s="96"/>
      <c r="G18" s="117" t="s">
        <v>134</v>
      </c>
      <c r="H18" s="57" t="s">
        <v>153</v>
      </c>
    </row>
    <row r="19" spans="2:8" ht="53.1" customHeight="1">
      <c r="B19" s="228"/>
      <c r="C19" s="222"/>
      <c r="D19" s="17" t="s">
        <v>154</v>
      </c>
      <c r="E19" s="18" t="s">
        <v>155</v>
      </c>
      <c r="F19" s="96"/>
      <c r="G19" s="117" t="s">
        <v>134</v>
      </c>
      <c r="H19" s="57" t="s">
        <v>156</v>
      </c>
    </row>
    <row r="20" spans="2:8" ht="53.1" customHeight="1">
      <c r="B20" s="228"/>
      <c r="C20" s="78" t="s">
        <v>157</v>
      </c>
      <c r="D20" s="19" t="s">
        <v>158</v>
      </c>
      <c r="E20" s="20" t="s">
        <v>159</v>
      </c>
      <c r="F20" s="97"/>
      <c r="G20" s="118" t="s">
        <v>134</v>
      </c>
      <c r="H20" s="58" t="s">
        <v>160</v>
      </c>
    </row>
    <row r="21" spans="2:8" ht="53.1" customHeight="1">
      <c r="B21" s="228"/>
      <c r="C21" s="225" t="s">
        <v>161</v>
      </c>
      <c r="D21" s="21" t="s">
        <v>162</v>
      </c>
      <c r="E21" s="22" t="s">
        <v>163</v>
      </c>
      <c r="F21" s="98"/>
      <c r="G21" s="119" t="s">
        <v>134</v>
      </c>
      <c r="H21" s="59" t="s">
        <v>164</v>
      </c>
    </row>
    <row r="22" spans="2:8" ht="66" customHeight="1">
      <c r="B22" s="228"/>
      <c r="C22" s="225"/>
      <c r="D22" s="21" t="s">
        <v>165</v>
      </c>
      <c r="E22" s="22" t="s">
        <v>166</v>
      </c>
      <c r="F22" s="98"/>
      <c r="G22" s="119" t="s">
        <v>134</v>
      </c>
      <c r="H22" s="59" t="s">
        <v>167</v>
      </c>
    </row>
    <row r="23" spans="2:8" ht="44.1" customHeight="1">
      <c r="B23" s="228"/>
      <c r="C23" s="225"/>
      <c r="D23" s="21" t="s">
        <v>168</v>
      </c>
      <c r="E23" s="22" t="s">
        <v>169</v>
      </c>
      <c r="F23" s="98"/>
      <c r="G23" s="119" t="s">
        <v>134</v>
      </c>
      <c r="H23" s="59" t="s">
        <v>170</v>
      </c>
    </row>
    <row r="24" spans="2:8" ht="66" customHeight="1">
      <c r="B24" s="228"/>
      <c r="C24" s="79" t="s">
        <v>171</v>
      </c>
      <c r="D24" s="23" t="s">
        <v>172</v>
      </c>
      <c r="E24" s="24" t="s">
        <v>173</v>
      </c>
      <c r="F24" s="99"/>
      <c r="G24" s="120" t="s">
        <v>134</v>
      </c>
      <c r="H24" s="60" t="s">
        <v>174</v>
      </c>
    </row>
    <row r="25" spans="2:8" ht="53.1" customHeight="1">
      <c r="B25" s="228"/>
      <c r="C25" s="223" t="s">
        <v>175</v>
      </c>
      <c r="D25" s="25" t="s">
        <v>176</v>
      </c>
      <c r="E25" s="26" t="s">
        <v>177</v>
      </c>
      <c r="F25" s="100"/>
      <c r="G25" s="121" t="s">
        <v>134</v>
      </c>
      <c r="H25" s="61" t="s">
        <v>178</v>
      </c>
    </row>
    <row r="26" spans="2:8" ht="44.1" customHeight="1">
      <c r="B26" s="228"/>
      <c r="C26" s="223"/>
      <c r="D26" s="25" t="s">
        <v>179</v>
      </c>
      <c r="E26" s="26" t="s">
        <v>180</v>
      </c>
      <c r="F26" s="100"/>
      <c r="G26" s="121" t="s">
        <v>134</v>
      </c>
      <c r="H26" s="61" t="s">
        <v>181</v>
      </c>
    </row>
    <row r="27" spans="2:8" ht="44.1" customHeight="1">
      <c r="B27" s="228"/>
      <c r="C27" s="223"/>
      <c r="D27" s="25" t="s">
        <v>182</v>
      </c>
      <c r="E27" s="26" t="s">
        <v>183</v>
      </c>
      <c r="F27" s="100"/>
      <c r="G27" s="121" t="s">
        <v>134</v>
      </c>
      <c r="H27" s="61" t="s">
        <v>184</v>
      </c>
    </row>
    <row r="28" spans="2:8" ht="44.1" customHeight="1">
      <c r="B28" s="228"/>
      <c r="C28" s="223"/>
      <c r="D28" s="25" t="s">
        <v>185</v>
      </c>
      <c r="E28" s="26" t="s">
        <v>186</v>
      </c>
      <c r="F28" s="100"/>
      <c r="G28" s="121" t="s">
        <v>134</v>
      </c>
      <c r="H28" s="61" t="s">
        <v>187</v>
      </c>
    </row>
    <row r="29" spans="2:8" ht="44.1" customHeight="1">
      <c r="B29" s="228"/>
      <c r="C29" s="223"/>
      <c r="D29" s="25" t="s">
        <v>188</v>
      </c>
      <c r="E29" s="26" t="s">
        <v>189</v>
      </c>
      <c r="F29" s="100"/>
      <c r="G29" s="121" t="s">
        <v>134</v>
      </c>
      <c r="H29" s="61" t="s">
        <v>190</v>
      </c>
    </row>
    <row r="30" spans="2:8" ht="44.1" customHeight="1">
      <c r="B30" s="228"/>
      <c r="C30" s="224"/>
      <c r="D30" s="27" t="s">
        <v>191</v>
      </c>
      <c r="E30" s="28" t="s">
        <v>192</v>
      </c>
      <c r="F30" s="100" t="s">
        <v>193</v>
      </c>
      <c r="G30" s="122" t="s">
        <v>134</v>
      </c>
      <c r="H30" s="62" t="s">
        <v>194</v>
      </c>
    </row>
    <row r="31" spans="2:8" ht="53.1" customHeight="1">
      <c r="B31" s="228"/>
      <c r="C31" s="226" t="s">
        <v>195</v>
      </c>
      <c r="D31" s="29" t="s">
        <v>196</v>
      </c>
      <c r="E31" s="30" t="s">
        <v>197</v>
      </c>
      <c r="F31" s="101"/>
      <c r="G31" s="123" t="s">
        <v>134</v>
      </c>
      <c r="H31" s="63" t="s">
        <v>198</v>
      </c>
    </row>
    <row r="32" spans="2:8" ht="78.95" customHeight="1">
      <c r="B32" s="228"/>
      <c r="C32" s="226"/>
      <c r="D32" s="29" t="s">
        <v>199</v>
      </c>
      <c r="E32" s="30" t="s">
        <v>200</v>
      </c>
      <c r="F32" s="101"/>
      <c r="G32" s="123" t="s">
        <v>134</v>
      </c>
      <c r="H32" s="63" t="s">
        <v>201</v>
      </c>
    </row>
    <row r="33" spans="2:8" ht="66" customHeight="1">
      <c r="B33" s="228"/>
      <c r="C33" s="226"/>
      <c r="D33" s="29" t="s">
        <v>202</v>
      </c>
      <c r="E33" s="30" t="s">
        <v>203</v>
      </c>
      <c r="F33" s="101"/>
      <c r="G33" s="123" t="s">
        <v>134</v>
      </c>
      <c r="H33" s="63" t="s">
        <v>204</v>
      </c>
    </row>
    <row r="34" spans="2:8" ht="53.1" customHeight="1">
      <c r="B34" s="228"/>
      <c r="C34" s="226"/>
      <c r="D34" s="29" t="s">
        <v>205</v>
      </c>
      <c r="E34" s="30" t="s">
        <v>206</v>
      </c>
      <c r="F34" s="101"/>
      <c r="G34" s="123" t="s">
        <v>134</v>
      </c>
      <c r="H34" s="63" t="s">
        <v>207</v>
      </c>
    </row>
    <row r="35" spans="2:8" ht="53.1" customHeight="1">
      <c r="B35" s="228"/>
      <c r="C35" s="226"/>
      <c r="D35" s="29" t="s">
        <v>208</v>
      </c>
      <c r="E35" s="30" t="s">
        <v>209</v>
      </c>
      <c r="F35" s="101"/>
      <c r="G35" s="123" t="s">
        <v>134</v>
      </c>
      <c r="H35" s="63" t="s">
        <v>210</v>
      </c>
    </row>
    <row r="36" spans="2:8" ht="53.1" customHeight="1">
      <c r="B36" s="228"/>
      <c r="C36" s="226"/>
      <c r="D36" s="29" t="s">
        <v>211</v>
      </c>
      <c r="E36" s="30" t="s">
        <v>212</v>
      </c>
      <c r="F36" s="101"/>
      <c r="G36" s="123" t="s">
        <v>134</v>
      </c>
      <c r="H36" s="63" t="s">
        <v>213</v>
      </c>
    </row>
    <row r="37" spans="2:8" ht="53.1" customHeight="1">
      <c r="B37" s="228"/>
      <c r="C37" s="226"/>
      <c r="D37" s="29" t="s">
        <v>214</v>
      </c>
      <c r="E37" s="30" t="s">
        <v>215</v>
      </c>
      <c r="F37" s="101"/>
      <c r="G37" s="123" t="s">
        <v>134</v>
      </c>
      <c r="H37" s="63" t="s">
        <v>216</v>
      </c>
    </row>
    <row r="38" spans="2:8" ht="53.1" customHeight="1">
      <c r="B38" s="228"/>
      <c r="C38" s="226"/>
      <c r="D38" s="29" t="s">
        <v>217</v>
      </c>
      <c r="E38" s="30" t="s">
        <v>218</v>
      </c>
      <c r="F38" s="101"/>
      <c r="G38" s="123" t="s">
        <v>134</v>
      </c>
      <c r="H38" s="63" t="s">
        <v>219</v>
      </c>
    </row>
    <row r="39" spans="2:8" ht="66" customHeight="1">
      <c r="B39" s="228"/>
      <c r="C39" s="226"/>
      <c r="D39" s="29" t="s">
        <v>220</v>
      </c>
      <c r="E39" s="30" t="s">
        <v>221</v>
      </c>
      <c r="F39" s="101"/>
      <c r="G39" s="123" t="s">
        <v>134</v>
      </c>
      <c r="H39" s="63" t="s">
        <v>222</v>
      </c>
    </row>
    <row r="40" spans="2:8" ht="53.1" customHeight="1">
      <c r="B40" s="228"/>
      <c r="C40" s="226"/>
      <c r="D40" s="29" t="s">
        <v>223</v>
      </c>
      <c r="E40" s="30" t="s">
        <v>224</v>
      </c>
      <c r="F40" s="101"/>
      <c r="G40" s="123" t="s">
        <v>134</v>
      </c>
      <c r="H40" s="63" t="s">
        <v>225</v>
      </c>
    </row>
    <row r="41" spans="2:8" ht="53.1" customHeight="1">
      <c r="B41" s="228"/>
      <c r="C41" s="226"/>
      <c r="D41" s="29" t="s">
        <v>226</v>
      </c>
      <c r="E41" s="30" t="s">
        <v>227</v>
      </c>
      <c r="F41" s="101"/>
      <c r="G41" s="123" t="s">
        <v>134</v>
      </c>
      <c r="H41" s="63" t="s">
        <v>228</v>
      </c>
    </row>
    <row r="42" spans="2:8" ht="66" customHeight="1">
      <c r="B42" s="228"/>
      <c r="C42" s="226"/>
      <c r="D42" s="29" t="s">
        <v>229</v>
      </c>
      <c r="E42" s="30" t="s">
        <v>230</v>
      </c>
      <c r="F42" s="101"/>
      <c r="G42" s="123" t="s">
        <v>134</v>
      </c>
      <c r="H42" s="63" t="s">
        <v>231</v>
      </c>
    </row>
    <row r="43" spans="2:8" ht="66" customHeight="1">
      <c r="B43" s="228"/>
      <c r="C43" s="226"/>
      <c r="D43" s="29" t="s">
        <v>232</v>
      </c>
      <c r="E43" s="30" t="s">
        <v>233</v>
      </c>
      <c r="F43" s="101"/>
      <c r="G43" s="123" t="s">
        <v>134</v>
      </c>
      <c r="H43" s="63" t="s">
        <v>234</v>
      </c>
    </row>
    <row r="44" spans="2:8" ht="66" customHeight="1">
      <c r="B44" s="228"/>
      <c r="C44" s="226"/>
      <c r="D44" s="29" t="s">
        <v>235</v>
      </c>
      <c r="E44" s="30" t="s">
        <v>236</v>
      </c>
      <c r="F44" s="101"/>
      <c r="G44" s="123" t="s">
        <v>134</v>
      </c>
      <c r="H44" s="63" t="s">
        <v>237</v>
      </c>
    </row>
    <row r="45" spans="2:8" ht="66" customHeight="1">
      <c r="B45" s="228"/>
      <c r="C45" s="226"/>
      <c r="D45" s="29" t="s">
        <v>238</v>
      </c>
      <c r="E45" s="30" t="s">
        <v>239</v>
      </c>
      <c r="F45" s="101"/>
      <c r="G45" s="123" t="s">
        <v>134</v>
      </c>
      <c r="H45" s="63" t="s">
        <v>240</v>
      </c>
    </row>
    <row r="46" spans="2:8" ht="53.1" customHeight="1">
      <c r="B46" s="228"/>
      <c r="C46" s="226"/>
      <c r="D46" s="29" t="s">
        <v>241</v>
      </c>
      <c r="E46" s="30" t="s">
        <v>242</v>
      </c>
      <c r="F46" s="101"/>
      <c r="G46" s="123" t="s">
        <v>134</v>
      </c>
      <c r="H46" s="63" t="s">
        <v>243</v>
      </c>
    </row>
    <row r="47" spans="2:8" ht="53.1" customHeight="1">
      <c r="B47" s="228"/>
      <c r="C47" s="226"/>
      <c r="D47" s="29" t="s">
        <v>244</v>
      </c>
      <c r="E47" s="30" t="s">
        <v>245</v>
      </c>
      <c r="F47" s="101"/>
      <c r="G47" s="123" t="s">
        <v>134</v>
      </c>
      <c r="H47" s="63" t="s">
        <v>246</v>
      </c>
    </row>
    <row r="48" spans="2:8" ht="66" customHeight="1">
      <c r="B48" s="228"/>
      <c r="C48" s="226"/>
      <c r="D48" s="29" t="s">
        <v>247</v>
      </c>
      <c r="E48" s="30" t="s">
        <v>248</v>
      </c>
      <c r="F48" s="101"/>
      <c r="G48" s="123" t="s">
        <v>134</v>
      </c>
      <c r="H48" s="63" t="s">
        <v>249</v>
      </c>
    </row>
    <row r="49" spans="2:8" ht="53.1" customHeight="1">
      <c r="B49" s="228"/>
      <c r="C49" s="226"/>
      <c r="D49" s="29" t="s">
        <v>250</v>
      </c>
      <c r="E49" s="30" t="s">
        <v>251</v>
      </c>
      <c r="F49" s="101"/>
      <c r="G49" s="123" t="s">
        <v>134</v>
      </c>
      <c r="H49" s="63" t="s">
        <v>252</v>
      </c>
    </row>
    <row r="50" spans="2:8" ht="53.1" customHeight="1">
      <c r="B50" s="228"/>
      <c r="C50" s="230" t="s">
        <v>253</v>
      </c>
      <c r="D50" s="31" t="s">
        <v>254</v>
      </c>
      <c r="E50" s="32" t="s">
        <v>255</v>
      </c>
      <c r="F50" s="102"/>
      <c r="G50" s="124" t="s">
        <v>134</v>
      </c>
      <c r="H50" s="64" t="s">
        <v>256</v>
      </c>
    </row>
    <row r="51" spans="2:8" ht="53.1" customHeight="1">
      <c r="B51" s="228"/>
      <c r="C51" s="231"/>
      <c r="D51" s="31" t="s">
        <v>257</v>
      </c>
      <c r="E51" s="32" t="s">
        <v>258</v>
      </c>
      <c r="F51" s="102"/>
      <c r="G51" s="124" t="s">
        <v>134</v>
      </c>
      <c r="H51" s="64" t="s">
        <v>259</v>
      </c>
    </row>
    <row r="52" spans="2:8" ht="53.1" customHeight="1">
      <c r="B52" s="228"/>
      <c r="C52" s="231"/>
      <c r="D52" s="31" t="s">
        <v>260</v>
      </c>
      <c r="E52" s="32" t="s">
        <v>261</v>
      </c>
      <c r="F52" s="102"/>
      <c r="G52" s="124" t="s">
        <v>134</v>
      </c>
      <c r="H52" s="64" t="s">
        <v>262</v>
      </c>
    </row>
    <row r="53" spans="2:8" ht="53.1" customHeight="1">
      <c r="B53" s="228"/>
      <c r="C53" s="232"/>
      <c r="D53" s="31" t="s">
        <v>263</v>
      </c>
      <c r="E53" s="32" t="s">
        <v>264</v>
      </c>
      <c r="F53" s="102"/>
      <c r="G53" s="124" t="s">
        <v>134</v>
      </c>
      <c r="H53" s="64" t="s">
        <v>265</v>
      </c>
    </row>
    <row r="54" spans="2:8" ht="53.1" customHeight="1">
      <c r="B54" s="228"/>
      <c r="C54" s="219" t="s">
        <v>266</v>
      </c>
      <c r="D54" s="33" t="s">
        <v>267</v>
      </c>
      <c r="E54" s="34" t="s">
        <v>268</v>
      </c>
      <c r="F54" s="103"/>
      <c r="G54" s="125" t="s">
        <v>134</v>
      </c>
      <c r="H54" s="65" t="s">
        <v>269</v>
      </c>
    </row>
    <row r="55" spans="2:8" ht="44.1" customHeight="1">
      <c r="B55" s="228"/>
      <c r="C55" s="219"/>
      <c r="D55" s="33" t="s">
        <v>270</v>
      </c>
      <c r="E55" s="34" t="s">
        <v>271</v>
      </c>
      <c r="F55" s="103"/>
      <c r="G55" s="125" t="s">
        <v>134</v>
      </c>
      <c r="H55" s="65" t="s">
        <v>272</v>
      </c>
    </row>
    <row r="56" spans="2:8" ht="45.95" customHeight="1">
      <c r="B56" s="228"/>
      <c r="C56" s="220" t="s">
        <v>273</v>
      </c>
      <c r="D56" s="35" t="s">
        <v>274</v>
      </c>
      <c r="E56" s="36" t="s">
        <v>275</v>
      </c>
      <c r="F56" s="104"/>
      <c r="G56" s="126" t="s">
        <v>134</v>
      </c>
      <c r="H56" s="66" t="s">
        <v>276</v>
      </c>
    </row>
    <row r="57" spans="2:8" ht="45.95" customHeight="1">
      <c r="B57" s="228"/>
      <c r="C57" s="220"/>
      <c r="D57" s="35" t="s">
        <v>277</v>
      </c>
      <c r="E57" s="36" t="s">
        <v>278</v>
      </c>
      <c r="F57" s="104"/>
      <c r="G57" s="126" t="s">
        <v>134</v>
      </c>
      <c r="H57" s="66" t="s">
        <v>279</v>
      </c>
    </row>
    <row r="58" spans="2:8" ht="45.95" customHeight="1">
      <c r="B58" s="228"/>
      <c r="C58" s="220"/>
      <c r="D58" s="35" t="s">
        <v>280</v>
      </c>
      <c r="E58" s="36" t="s">
        <v>281</v>
      </c>
      <c r="F58" s="104"/>
      <c r="G58" s="126" t="s">
        <v>134</v>
      </c>
      <c r="H58" s="66" t="s">
        <v>282</v>
      </c>
    </row>
    <row r="59" spans="2:8" ht="45.95" customHeight="1">
      <c r="B59" s="228"/>
      <c r="C59" s="80" t="s">
        <v>283</v>
      </c>
      <c r="D59" s="37" t="s">
        <v>98</v>
      </c>
      <c r="E59" s="38" t="s">
        <v>284</v>
      </c>
      <c r="F59" s="105"/>
      <c r="G59" s="127" t="s">
        <v>285</v>
      </c>
      <c r="H59" s="67" t="s">
        <v>286</v>
      </c>
    </row>
    <row r="60" spans="2:8" ht="66.95" customHeight="1">
      <c r="C60" s="93" t="s">
        <v>287</v>
      </c>
      <c r="D60" s="39" t="s">
        <v>100</v>
      </c>
      <c r="E60" s="40" t="s">
        <v>288</v>
      </c>
      <c r="F60" s="106"/>
      <c r="G60" s="128" t="s">
        <v>134</v>
      </c>
      <c r="H60" s="68" t="s">
        <v>289</v>
      </c>
    </row>
    <row r="61" spans="2:8" ht="66" customHeight="1">
      <c r="C61" s="216" t="s">
        <v>290</v>
      </c>
      <c r="D61" s="41" t="s">
        <v>291</v>
      </c>
      <c r="E61" s="42" t="s">
        <v>292</v>
      </c>
      <c r="F61" s="107"/>
      <c r="G61" s="129" t="s">
        <v>134</v>
      </c>
      <c r="H61" s="69" t="s">
        <v>293</v>
      </c>
    </row>
    <row r="62" spans="2:8" ht="53.1" customHeight="1">
      <c r="C62" s="216"/>
      <c r="D62" s="41" t="s">
        <v>294</v>
      </c>
      <c r="E62" s="42" t="s">
        <v>295</v>
      </c>
      <c r="F62" s="107"/>
      <c r="G62" s="129" t="s">
        <v>134</v>
      </c>
      <c r="H62" s="69" t="s">
        <v>296</v>
      </c>
    </row>
    <row r="63" spans="2:8" ht="54" customHeight="1">
      <c r="C63" s="216"/>
      <c r="D63" s="41" t="s">
        <v>297</v>
      </c>
      <c r="E63" s="42" t="s">
        <v>298</v>
      </c>
      <c r="F63" s="107"/>
      <c r="G63" s="129" t="s">
        <v>134</v>
      </c>
      <c r="H63" s="69" t="s">
        <v>299</v>
      </c>
    </row>
    <row r="64" spans="2:8" ht="92.1" customHeight="1">
      <c r="C64" s="216"/>
      <c r="D64" s="41" t="s">
        <v>300</v>
      </c>
      <c r="E64" s="42" t="s">
        <v>301</v>
      </c>
      <c r="F64" s="107"/>
      <c r="G64" s="129" t="s">
        <v>134</v>
      </c>
      <c r="H64" s="69" t="s">
        <v>302</v>
      </c>
    </row>
    <row r="65" spans="3:8" ht="53.1" customHeight="1">
      <c r="C65" s="217" t="s">
        <v>303</v>
      </c>
      <c r="D65" s="43" t="s">
        <v>304</v>
      </c>
      <c r="E65" s="44" t="s">
        <v>305</v>
      </c>
      <c r="F65" s="108"/>
      <c r="G65" s="130" t="s">
        <v>134</v>
      </c>
      <c r="H65" s="70" t="s">
        <v>306</v>
      </c>
    </row>
    <row r="66" spans="3:8" ht="78.95" customHeight="1">
      <c r="C66" s="217"/>
      <c r="D66" s="43" t="s">
        <v>307</v>
      </c>
      <c r="E66" s="44" t="s">
        <v>308</v>
      </c>
      <c r="F66" s="108"/>
      <c r="G66" s="130" t="s">
        <v>134</v>
      </c>
      <c r="H66" s="70" t="s">
        <v>309</v>
      </c>
    </row>
    <row r="67" spans="3:8" ht="54" customHeight="1">
      <c r="C67" s="217"/>
      <c r="D67" s="43" t="s">
        <v>310</v>
      </c>
      <c r="E67" s="44" t="s">
        <v>311</v>
      </c>
      <c r="F67" s="108"/>
      <c r="G67" s="130" t="s">
        <v>134</v>
      </c>
      <c r="H67" s="70" t="s">
        <v>312</v>
      </c>
    </row>
    <row r="68" spans="3:8" ht="54" customHeight="1">
      <c r="C68" s="217"/>
      <c r="D68" s="43" t="s">
        <v>313</v>
      </c>
      <c r="E68" s="44" t="s">
        <v>314</v>
      </c>
      <c r="F68" s="108"/>
      <c r="G68" s="130" t="s">
        <v>134</v>
      </c>
      <c r="H68" s="70" t="s">
        <v>315</v>
      </c>
    </row>
    <row r="69" spans="3:8" ht="54" customHeight="1">
      <c r="C69" s="217"/>
      <c r="D69" s="43" t="s">
        <v>316</v>
      </c>
      <c r="E69" s="44" t="s">
        <v>317</v>
      </c>
      <c r="F69" s="108"/>
      <c r="G69" s="130" t="s">
        <v>134</v>
      </c>
      <c r="H69" s="70" t="s">
        <v>318</v>
      </c>
    </row>
    <row r="70" spans="3:8" ht="53.1" customHeight="1">
      <c r="C70" s="217"/>
      <c r="D70" s="43" t="s">
        <v>319</v>
      </c>
      <c r="E70" s="44" t="s">
        <v>320</v>
      </c>
      <c r="F70" s="108"/>
      <c r="G70" s="130" t="s">
        <v>134</v>
      </c>
      <c r="H70" s="70" t="s">
        <v>321</v>
      </c>
    </row>
    <row r="71" spans="3:8" ht="66" customHeight="1">
      <c r="C71" s="218" t="s">
        <v>322</v>
      </c>
      <c r="D71" s="45" t="s">
        <v>323</v>
      </c>
      <c r="E71" s="46" t="s">
        <v>324</v>
      </c>
      <c r="F71" s="109"/>
      <c r="G71" s="131" t="s">
        <v>134</v>
      </c>
      <c r="H71" s="71" t="s">
        <v>325</v>
      </c>
    </row>
    <row r="72" spans="3:8" ht="54" customHeight="1">
      <c r="C72" s="218"/>
      <c r="D72" s="45" t="s">
        <v>326</v>
      </c>
      <c r="E72" s="46" t="s">
        <v>327</v>
      </c>
      <c r="F72" s="109"/>
      <c r="G72" s="131" t="s">
        <v>134</v>
      </c>
      <c r="H72" s="71" t="s">
        <v>328</v>
      </c>
    </row>
    <row r="73" spans="3:8" ht="54" customHeight="1">
      <c r="C73" s="218"/>
      <c r="D73" s="45" t="s">
        <v>329</v>
      </c>
      <c r="E73" s="46" t="s">
        <v>330</v>
      </c>
      <c r="F73" s="109"/>
      <c r="G73" s="131" t="s">
        <v>134</v>
      </c>
      <c r="H73" s="71" t="s">
        <v>331</v>
      </c>
    </row>
    <row r="74" spans="3:8" ht="54" customHeight="1">
      <c r="C74" s="218"/>
      <c r="D74" s="45" t="s">
        <v>332</v>
      </c>
      <c r="E74" s="46" t="s">
        <v>333</v>
      </c>
      <c r="F74" s="109"/>
      <c r="G74" s="131" t="s">
        <v>134</v>
      </c>
      <c r="H74" s="71" t="s">
        <v>331</v>
      </c>
    </row>
    <row r="75" spans="3:8" ht="54" customHeight="1">
      <c r="C75" s="211" t="s">
        <v>334</v>
      </c>
      <c r="D75" s="47" t="s">
        <v>335</v>
      </c>
      <c r="E75" s="48" t="s">
        <v>336</v>
      </c>
      <c r="F75" s="110"/>
      <c r="G75" s="132" t="s">
        <v>134</v>
      </c>
      <c r="H75" s="72" t="s">
        <v>337</v>
      </c>
    </row>
    <row r="76" spans="3:8" ht="54" customHeight="1">
      <c r="C76" s="211"/>
      <c r="D76" s="47" t="s">
        <v>338</v>
      </c>
      <c r="E76" s="48" t="s">
        <v>339</v>
      </c>
      <c r="F76" s="110"/>
      <c r="G76" s="132" t="s">
        <v>134</v>
      </c>
      <c r="H76" s="72" t="s">
        <v>340</v>
      </c>
    </row>
    <row r="77" spans="3:8" ht="78.95" customHeight="1">
      <c r="C77" s="211"/>
      <c r="D77" s="47" t="s">
        <v>341</v>
      </c>
      <c r="E77" s="48" t="s">
        <v>342</v>
      </c>
      <c r="F77" s="110"/>
      <c r="G77" s="132" t="s">
        <v>134</v>
      </c>
      <c r="H77" s="72" t="s">
        <v>340</v>
      </c>
    </row>
    <row r="78" spans="3:8" ht="66" customHeight="1">
      <c r="C78" s="211"/>
      <c r="D78" s="47" t="s">
        <v>343</v>
      </c>
      <c r="E78" s="48" t="s">
        <v>344</v>
      </c>
      <c r="F78" s="110"/>
      <c r="G78" s="132" t="s">
        <v>134</v>
      </c>
      <c r="H78" s="72" t="s">
        <v>345</v>
      </c>
    </row>
    <row r="79" spans="3:8" ht="54" customHeight="1">
      <c r="C79" s="211"/>
      <c r="D79" s="47" t="s">
        <v>346</v>
      </c>
      <c r="E79" s="48" t="s">
        <v>347</v>
      </c>
      <c r="F79" s="110"/>
      <c r="G79" s="132" t="s">
        <v>134</v>
      </c>
      <c r="H79" s="72" t="s">
        <v>348</v>
      </c>
    </row>
    <row r="80" spans="3:8" ht="54" customHeight="1">
      <c r="C80" s="211"/>
      <c r="D80" s="47" t="s">
        <v>349</v>
      </c>
      <c r="E80" s="48" t="s">
        <v>350</v>
      </c>
      <c r="F80" s="110"/>
      <c r="G80" s="132" t="s">
        <v>134</v>
      </c>
      <c r="H80" s="72" t="s">
        <v>351</v>
      </c>
    </row>
    <row r="81" spans="3:8" ht="53.1" customHeight="1">
      <c r="C81" s="212" t="s">
        <v>352</v>
      </c>
      <c r="D81" s="49" t="s">
        <v>353</v>
      </c>
      <c r="E81" s="50" t="s">
        <v>354</v>
      </c>
      <c r="F81" s="111"/>
      <c r="G81" s="133" t="s">
        <v>134</v>
      </c>
      <c r="H81" s="73" t="s">
        <v>355</v>
      </c>
    </row>
    <row r="82" spans="3:8" ht="54" customHeight="1">
      <c r="C82" s="212"/>
      <c r="D82" s="49" t="s">
        <v>356</v>
      </c>
      <c r="E82" s="50" t="s">
        <v>357</v>
      </c>
      <c r="F82" s="111"/>
      <c r="G82" s="133" t="s">
        <v>134</v>
      </c>
      <c r="H82" s="73" t="s">
        <v>358</v>
      </c>
    </row>
    <row r="83" spans="3:8" ht="53.1" customHeight="1">
      <c r="C83" s="212"/>
      <c r="D83" s="49" t="s">
        <v>359</v>
      </c>
      <c r="E83" s="50" t="s">
        <v>360</v>
      </c>
      <c r="F83" s="111"/>
      <c r="G83" s="133" t="s">
        <v>134</v>
      </c>
      <c r="H83" s="73" t="s">
        <v>361</v>
      </c>
    </row>
    <row r="84" spans="3:8" ht="53.1" customHeight="1">
      <c r="C84" s="212"/>
      <c r="D84" s="49" t="s">
        <v>362</v>
      </c>
      <c r="E84" s="50" t="s">
        <v>363</v>
      </c>
      <c r="F84" s="111"/>
      <c r="G84" s="133" t="s">
        <v>134</v>
      </c>
      <c r="H84" s="73" t="s">
        <v>364</v>
      </c>
    </row>
    <row r="85" spans="3:8" ht="53.1" customHeight="1">
      <c r="C85" s="212"/>
      <c r="D85" s="49" t="s">
        <v>365</v>
      </c>
      <c r="E85" s="50" t="s">
        <v>366</v>
      </c>
      <c r="F85" s="111"/>
      <c r="G85" s="133" t="s">
        <v>134</v>
      </c>
      <c r="H85" s="73" t="s">
        <v>364</v>
      </c>
    </row>
    <row r="86" spans="3:8" ht="53.1" customHeight="1">
      <c r="C86" s="212"/>
      <c r="D86" s="49" t="s">
        <v>367</v>
      </c>
      <c r="E86" s="50" t="s">
        <v>368</v>
      </c>
      <c r="F86" s="111"/>
      <c r="G86" s="133" t="s">
        <v>134</v>
      </c>
      <c r="H86" s="73" t="s">
        <v>369</v>
      </c>
    </row>
    <row r="87" spans="3:8" ht="53.1" customHeight="1">
      <c r="C87" s="212"/>
      <c r="D87" s="49" t="s">
        <v>370</v>
      </c>
      <c r="E87" s="50" t="s">
        <v>371</v>
      </c>
      <c r="F87" s="111"/>
      <c r="G87" s="133" t="s">
        <v>134</v>
      </c>
      <c r="H87" s="73" t="s">
        <v>364</v>
      </c>
    </row>
    <row r="88" spans="3:8" ht="53.1" customHeight="1">
      <c r="C88" s="212"/>
      <c r="D88" s="49" t="s">
        <v>372</v>
      </c>
      <c r="E88" s="50" t="s">
        <v>373</v>
      </c>
      <c r="F88" s="111"/>
      <c r="G88" s="133" t="s">
        <v>134</v>
      </c>
      <c r="H88" s="73" t="s">
        <v>364</v>
      </c>
    </row>
    <row r="89" spans="3:8" ht="54" customHeight="1">
      <c r="C89" s="212"/>
      <c r="D89" s="49" t="s">
        <v>374</v>
      </c>
      <c r="E89" s="50" t="s">
        <v>375</v>
      </c>
      <c r="F89" s="111"/>
      <c r="G89" s="133" t="s">
        <v>134</v>
      </c>
      <c r="H89" s="73" t="s">
        <v>376</v>
      </c>
    </row>
    <row r="90" spans="3:8" ht="53.1" customHeight="1">
      <c r="C90" s="212"/>
      <c r="D90" s="49" t="s">
        <v>377</v>
      </c>
      <c r="E90" s="50" t="s">
        <v>378</v>
      </c>
      <c r="F90" s="111"/>
      <c r="G90" s="133" t="s">
        <v>134</v>
      </c>
      <c r="H90" s="73" t="s">
        <v>369</v>
      </c>
    </row>
    <row r="91" spans="3:8" ht="53.1" customHeight="1">
      <c r="C91" s="212"/>
      <c r="D91" s="49" t="s">
        <v>379</v>
      </c>
      <c r="E91" s="50" t="s">
        <v>380</v>
      </c>
      <c r="F91" s="111"/>
      <c r="G91" s="133" t="s">
        <v>134</v>
      </c>
      <c r="H91" s="73" t="s">
        <v>369</v>
      </c>
    </row>
    <row r="92" spans="3:8" ht="53.1" customHeight="1">
      <c r="C92" s="212"/>
      <c r="D92" s="49" t="s">
        <v>381</v>
      </c>
      <c r="E92" s="50" t="s">
        <v>382</v>
      </c>
      <c r="F92" s="111"/>
      <c r="G92" s="133" t="s">
        <v>134</v>
      </c>
      <c r="H92" s="73" t="s">
        <v>369</v>
      </c>
    </row>
    <row r="93" spans="3:8" ht="53.1" customHeight="1">
      <c r="C93" s="212"/>
      <c r="D93" s="49" t="s">
        <v>383</v>
      </c>
      <c r="E93" s="50" t="s">
        <v>384</v>
      </c>
      <c r="F93" s="111"/>
      <c r="G93" s="133" t="s">
        <v>134</v>
      </c>
      <c r="H93" s="73" t="s">
        <v>369</v>
      </c>
    </row>
    <row r="94" spans="3:8" ht="53.1" customHeight="1">
      <c r="C94" s="212"/>
      <c r="D94" s="49" t="s">
        <v>385</v>
      </c>
      <c r="E94" s="50" t="s">
        <v>386</v>
      </c>
      <c r="F94" s="111"/>
      <c r="G94" s="133" t="s">
        <v>134</v>
      </c>
      <c r="H94" s="73" t="s">
        <v>369</v>
      </c>
    </row>
    <row r="95" spans="3:8" ht="54" customHeight="1">
      <c r="C95" s="213" t="s">
        <v>387</v>
      </c>
      <c r="D95" s="51" t="s">
        <v>388</v>
      </c>
      <c r="E95" s="52" t="s">
        <v>389</v>
      </c>
      <c r="F95" s="112"/>
      <c r="G95" s="134" t="s">
        <v>134</v>
      </c>
      <c r="H95" s="74" t="s">
        <v>390</v>
      </c>
    </row>
    <row r="96" spans="3:8" ht="54" customHeight="1">
      <c r="C96" s="213"/>
      <c r="D96" s="51" t="s">
        <v>391</v>
      </c>
      <c r="E96" s="52" t="s">
        <v>392</v>
      </c>
      <c r="F96" s="112"/>
      <c r="G96" s="134" t="s">
        <v>134</v>
      </c>
      <c r="H96" s="74" t="s">
        <v>393</v>
      </c>
    </row>
    <row r="97" spans="3:8" ht="54" customHeight="1">
      <c r="C97" s="213"/>
      <c r="D97" s="51" t="s">
        <v>394</v>
      </c>
      <c r="E97" s="52" t="s">
        <v>395</v>
      </c>
      <c r="F97" s="112"/>
      <c r="G97" s="134" t="s">
        <v>134</v>
      </c>
      <c r="H97" s="74" t="s">
        <v>396</v>
      </c>
    </row>
    <row r="98" spans="3:8" ht="54" customHeight="1">
      <c r="C98" s="213"/>
      <c r="D98" s="51" t="s">
        <v>397</v>
      </c>
      <c r="E98" s="52" t="s">
        <v>398</v>
      </c>
      <c r="F98" s="112"/>
      <c r="G98" s="134" t="s">
        <v>134</v>
      </c>
      <c r="H98" s="74" t="s">
        <v>399</v>
      </c>
    </row>
    <row r="99" spans="3:8" ht="54" customHeight="1">
      <c r="C99" s="213"/>
      <c r="D99" s="51" t="s">
        <v>400</v>
      </c>
      <c r="E99" s="52" t="s">
        <v>401</v>
      </c>
      <c r="F99" s="112"/>
      <c r="G99" s="134" t="s">
        <v>134</v>
      </c>
      <c r="H99" s="74" t="s">
        <v>402</v>
      </c>
    </row>
    <row r="100" spans="3:8" ht="54" customHeight="1">
      <c r="C100" s="213"/>
      <c r="D100" s="51" t="s">
        <v>403</v>
      </c>
      <c r="E100" s="52" t="s">
        <v>404</v>
      </c>
      <c r="F100" s="112"/>
      <c r="G100" s="134" t="s">
        <v>134</v>
      </c>
      <c r="H100" s="74" t="s">
        <v>405</v>
      </c>
    </row>
    <row r="101" spans="3:8" ht="54" customHeight="1">
      <c r="C101" s="213"/>
      <c r="D101" s="51" t="s">
        <v>406</v>
      </c>
      <c r="E101" s="52" t="s">
        <v>407</v>
      </c>
      <c r="F101" s="112"/>
      <c r="G101" s="134" t="s">
        <v>134</v>
      </c>
      <c r="H101" s="74" t="s">
        <v>396</v>
      </c>
    </row>
    <row r="102" spans="3:8" ht="54" customHeight="1">
      <c r="C102" s="213"/>
      <c r="D102" s="51" t="s">
        <v>408</v>
      </c>
      <c r="E102" s="52" t="s">
        <v>409</v>
      </c>
      <c r="F102" s="112"/>
      <c r="G102" s="134" t="s">
        <v>134</v>
      </c>
      <c r="H102" s="74" t="s">
        <v>396</v>
      </c>
    </row>
    <row r="103" spans="3:8" ht="54" customHeight="1">
      <c r="C103" s="213"/>
      <c r="D103" s="51" t="s">
        <v>410</v>
      </c>
      <c r="E103" s="52" t="s">
        <v>411</v>
      </c>
      <c r="F103" s="112"/>
      <c r="G103" s="134" t="s">
        <v>134</v>
      </c>
      <c r="H103" s="74" t="s">
        <v>412</v>
      </c>
    </row>
    <row r="104" spans="3:8" ht="54" customHeight="1">
      <c r="C104" s="213"/>
      <c r="D104" s="51" t="s">
        <v>413</v>
      </c>
      <c r="E104" s="52" t="s">
        <v>414</v>
      </c>
      <c r="F104" s="112"/>
      <c r="G104" s="134" t="s">
        <v>134</v>
      </c>
      <c r="H104" s="74" t="s">
        <v>412</v>
      </c>
    </row>
    <row r="105" spans="3:8" ht="54" customHeight="1">
      <c r="C105" s="213"/>
      <c r="D105" s="51" t="s">
        <v>415</v>
      </c>
      <c r="E105" s="52" t="s">
        <v>416</v>
      </c>
      <c r="F105" s="112"/>
      <c r="G105" s="134" t="s">
        <v>134</v>
      </c>
      <c r="H105" s="74" t="s">
        <v>412</v>
      </c>
    </row>
    <row r="106" spans="3:8" ht="54" customHeight="1">
      <c r="C106" s="213"/>
      <c r="D106" s="51" t="s">
        <v>417</v>
      </c>
      <c r="E106" s="52" t="s">
        <v>418</v>
      </c>
      <c r="F106" s="112"/>
      <c r="G106" s="134" t="s">
        <v>134</v>
      </c>
      <c r="H106" s="74" t="s">
        <v>412</v>
      </c>
    </row>
    <row r="107" spans="3:8" ht="54" customHeight="1">
      <c r="C107" s="213"/>
      <c r="D107" s="51" t="s">
        <v>419</v>
      </c>
      <c r="E107" s="52" t="s">
        <v>420</v>
      </c>
      <c r="F107" s="112"/>
      <c r="G107" s="134" t="s">
        <v>134</v>
      </c>
      <c r="H107" s="74" t="s">
        <v>412</v>
      </c>
    </row>
    <row r="108" spans="3:8" ht="54" customHeight="1">
      <c r="C108" s="214" t="s">
        <v>421</v>
      </c>
      <c r="D108" s="53" t="s">
        <v>422</v>
      </c>
      <c r="E108" s="54" t="s">
        <v>423</v>
      </c>
      <c r="F108" s="113"/>
      <c r="G108" s="135" t="s">
        <v>134</v>
      </c>
      <c r="H108" s="75" t="s">
        <v>424</v>
      </c>
    </row>
    <row r="109" spans="3:8" ht="54" customHeight="1">
      <c r="C109" s="214"/>
      <c r="D109" s="53" t="s">
        <v>425</v>
      </c>
      <c r="E109" s="54" t="s">
        <v>426</v>
      </c>
      <c r="F109" s="113"/>
      <c r="G109" s="135" t="s">
        <v>134</v>
      </c>
      <c r="H109" s="75" t="s">
        <v>427</v>
      </c>
    </row>
    <row r="110" spans="3:8" ht="54" customHeight="1">
      <c r="C110" s="214"/>
      <c r="D110" s="53" t="s">
        <v>428</v>
      </c>
      <c r="E110" s="54" t="s">
        <v>429</v>
      </c>
      <c r="F110" s="113"/>
      <c r="G110" s="135" t="s">
        <v>134</v>
      </c>
      <c r="H110" s="75" t="s">
        <v>430</v>
      </c>
    </row>
    <row r="111" spans="3:8" ht="54" customHeight="1">
      <c r="C111" s="214"/>
      <c r="D111" s="53" t="s">
        <v>431</v>
      </c>
      <c r="E111" s="54" t="s">
        <v>432</v>
      </c>
      <c r="F111" s="113"/>
      <c r="G111" s="135" t="s">
        <v>134</v>
      </c>
      <c r="H111" s="75" t="s">
        <v>433</v>
      </c>
    </row>
    <row r="112" spans="3:8" ht="54" customHeight="1">
      <c r="C112" s="214"/>
      <c r="D112" s="53" t="s">
        <v>434</v>
      </c>
      <c r="E112" s="54" t="s">
        <v>435</v>
      </c>
      <c r="F112" s="113"/>
      <c r="G112" s="135" t="s">
        <v>134</v>
      </c>
      <c r="H112" s="75" t="s">
        <v>436</v>
      </c>
    </row>
    <row r="113" spans="3:8" ht="54" customHeight="1">
      <c r="C113" s="214"/>
      <c r="D113" s="53" t="s">
        <v>437</v>
      </c>
      <c r="E113" s="54" t="s">
        <v>438</v>
      </c>
      <c r="F113" s="113"/>
      <c r="G113" s="135" t="s">
        <v>134</v>
      </c>
      <c r="H113" s="75" t="s">
        <v>439</v>
      </c>
    </row>
    <row r="114" spans="3:8" ht="66" customHeight="1">
      <c r="C114" s="214"/>
      <c r="D114" s="53" t="s">
        <v>440</v>
      </c>
      <c r="E114" s="54" t="s">
        <v>441</v>
      </c>
      <c r="F114" s="113"/>
      <c r="G114" s="135" t="s">
        <v>134</v>
      </c>
      <c r="H114" s="75" t="s">
        <v>442</v>
      </c>
    </row>
    <row r="115" spans="3:8" ht="54" customHeight="1">
      <c r="C115" s="214"/>
      <c r="D115" s="53" t="s">
        <v>443</v>
      </c>
      <c r="E115" s="54" t="s">
        <v>444</v>
      </c>
      <c r="F115" s="113"/>
      <c r="G115" s="135" t="s">
        <v>134</v>
      </c>
      <c r="H115" s="75" t="s">
        <v>445</v>
      </c>
    </row>
    <row r="116" spans="3:8" ht="54" customHeight="1">
      <c r="C116" s="214"/>
      <c r="D116" s="53" t="s">
        <v>446</v>
      </c>
      <c r="E116" s="54" t="s">
        <v>447</v>
      </c>
      <c r="F116" s="113"/>
      <c r="G116" s="135" t="s">
        <v>134</v>
      </c>
      <c r="H116" s="75" t="s">
        <v>448</v>
      </c>
    </row>
    <row r="117" spans="3:8" ht="54" customHeight="1">
      <c r="C117" s="214"/>
      <c r="D117" s="53" t="s">
        <v>449</v>
      </c>
      <c r="E117" s="54" t="s">
        <v>450</v>
      </c>
      <c r="F117" s="113"/>
      <c r="G117" s="135" t="s">
        <v>134</v>
      </c>
      <c r="H117" s="75" t="s">
        <v>451</v>
      </c>
    </row>
    <row r="118" spans="3:8" ht="66.95" customHeight="1">
      <c r="C118" s="214"/>
      <c r="D118" s="53" t="s">
        <v>452</v>
      </c>
      <c r="E118" s="54" t="s">
        <v>432</v>
      </c>
      <c r="F118" s="113"/>
      <c r="G118" s="135" t="s">
        <v>134</v>
      </c>
      <c r="H118" s="75" t="s">
        <v>445</v>
      </c>
    </row>
    <row r="119" spans="3:8" ht="54" customHeight="1">
      <c r="C119" s="214"/>
      <c r="D119" s="53" t="s">
        <v>453</v>
      </c>
      <c r="E119" s="54" t="s">
        <v>454</v>
      </c>
      <c r="F119" s="113"/>
      <c r="G119" s="135" t="s">
        <v>134</v>
      </c>
      <c r="H119" s="75" t="s">
        <v>445</v>
      </c>
    </row>
    <row r="120" spans="3:8" ht="54" customHeight="1">
      <c r="C120" s="214"/>
      <c r="D120" s="53" t="s">
        <v>455</v>
      </c>
      <c r="E120" s="54" t="s">
        <v>456</v>
      </c>
      <c r="F120" s="113"/>
      <c r="G120" s="135" t="s">
        <v>134</v>
      </c>
      <c r="H120" s="75" t="s">
        <v>445</v>
      </c>
    </row>
    <row r="121" spans="3:8" ht="54" customHeight="1">
      <c r="C121" s="214"/>
      <c r="D121" s="53" t="s">
        <v>457</v>
      </c>
      <c r="E121" s="54" t="s">
        <v>458</v>
      </c>
      <c r="F121" s="113"/>
      <c r="G121" s="135" t="s">
        <v>134</v>
      </c>
      <c r="H121" s="75" t="s">
        <v>445</v>
      </c>
    </row>
    <row r="122" spans="3:8" ht="54" customHeight="1">
      <c r="C122" s="214"/>
      <c r="D122" s="53" t="s">
        <v>459</v>
      </c>
      <c r="E122" s="54" t="s">
        <v>460</v>
      </c>
      <c r="F122" s="113"/>
      <c r="G122" s="135" t="s">
        <v>134</v>
      </c>
      <c r="H122" s="75" t="s">
        <v>445</v>
      </c>
    </row>
    <row r="123" spans="3:8" ht="54" customHeight="1">
      <c r="C123" s="214"/>
      <c r="D123" s="53" t="s">
        <v>461</v>
      </c>
      <c r="E123" s="54" t="s">
        <v>462</v>
      </c>
      <c r="F123" s="113"/>
      <c r="G123" s="135" t="s">
        <v>134</v>
      </c>
      <c r="H123" s="75" t="s">
        <v>445</v>
      </c>
    </row>
    <row r="124" spans="3:8" ht="54" customHeight="1">
      <c r="C124" s="214"/>
      <c r="D124" s="53" t="s">
        <v>463</v>
      </c>
      <c r="E124" s="54" t="s">
        <v>464</v>
      </c>
      <c r="F124" s="113"/>
      <c r="G124" s="135" t="s">
        <v>134</v>
      </c>
      <c r="H124" s="75" t="s">
        <v>445</v>
      </c>
    </row>
    <row r="125" spans="3:8" ht="54" customHeight="1">
      <c r="C125" s="214"/>
      <c r="D125" s="53" t="s">
        <v>465</v>
      </c>
      <c r="E125" s="54" t="s">
        <v>466</v>
      </c>
      <c r="F125" s="113"/>
      <c r="G125" s="135" t="s">
        <v>134</v>
      </c>
      <c r="H125" s="75" t="s">
        <v>445</v>
      </c>
    </row>
    <row r="126" spans="3:8" ht="54" customHeight="1">
      <c r="C126" s="214"/>
      <c r="D126" s="53" t="s">
        <v>467</v>
      </c>
      <c r="E126" s="54" t="s">
        <v>468</v>
      </c>
      <c r="F126" s="113"/>
      <c r="G126" s="135" t="s">
        <v>134</v>
      </c>
      <c r="H126" s="75" t="s">
        <v>445</v>
      </c>
    </row>
    <row r="127" spans="3:8" ht="54" customHeight="1">
      <c r="C127" s="214"/>
      <c r="D127" s="53" t="s">
        <v>469</v>
      </c>
      <c r="E127" s="54" t="s">
        <v>470</v>
      </c>
      <c r="F127" s="113"/>
      <c r="G127" s="135" t="s">
        <v>134</v>
      </c>
      <c r="H127" s="75" t="s">
        <v>445</v>
      </c>
    </row>
    <row r="128" spans="3:8" ht="54" customHeight="1">
      <c r="C128" s="214"/>
      <c r="D128" s="53" t="s">
        <v>471</v>
      </c>
      <c r="E128" s="54" t="s">
        <v>472</v>
      </c>
      <c r="F128" s="113"/>
      <c r="G128" s="135" t="s">
        <v>134</v>
      </c>
      <c r="H128" s="75" t="s">
        <v>445</v>
      </c>
    </row>
    <row r="129" spans="3:8" ht="53.1" customHeight="1">
      <c r="C129" s="215" t="s">
        <v>473</v>
      </c>
      <c r="D129" s="55" t="s">
        <v>474</v>
      </c>
      <c r="E129" s="56" t="s">
        <v>475</v>
      </c>
      <c r="F129" s="114"/>
      <c r="G129" s="136" t="s">
        <v>134</v>
      </c>
      <c r="H129" s="76" t="s">
        <v>476</v>
      </c>
    </row>
    <row r="130" spans="3:8" ht="44.1" customHeight="1">
      <c r="C130" s="215"/>
      <c r="D130" s="55" t="s">
        <v>477</v>
      </c>
      <c r="E130" s="56" t="s">
        <v>478</v>
      </c>
      <c r="F130" s="114"/>
      <c r="G130" s="136" t="s">
        <v>134</v>
      </c>
      <c r="H130" s="76" t="s">
        <v>479</v>
      </c>
    </row>
    <row r="131" spans="3:8" ht="44.1" customHeight="1">
      <c r="C131" s="215"/>
      <c r="D131" s="55" t="s">
        <v>480</v>
      </c>
      <c r="E131" s="56" t="s">
        <v>481</v>
      </c>
      <c r="F131" s="114"/>
      <c r="G131" s="136" t="s">
        <v>134</v>
      </c>
      <c r="H131" s="76" t="s">
        <v>482</v>
      </c>
    </row>
    <row r="132" spans="3:8" ht="53.1" customHeight="1">
      <c r="C132" s="215"/>
      <c r="D132" s="55" t="s">
        <v>483</v>
      </c>
      <c r="E132" s="56" t="s">
        <v>484</v>
      </c>
      <c r="F132" s="114"/>
      <c r="G132" s="136" t="s">
        <v>134</v>
      </c>
      <c r="H132" s="76" t="s">
        <v>485</v>
      </c>
    </row>
    <row r="133" spans="3:8" ht="44.1" customHeight="1">
      <c r="C133" s="215"/>
      <c r="D133" s="55" t="s">
        <v>486</v>
      </c>
      <c r="E133" s="56" t="s">
        <v>487</v>
      </c>
      <c r="F133" s="137" t="str">
        <f>IF(OR(F21="",F129=""),"",F21*F129)</f>
        <v/>
      </c>
      <c r="G133" s="136" t="s">
        <v>134</v>
      </c>
      <c r="H133" s="76" t="s">
        <v>488</v>
      </c>
    </row>
    <row r="134" spans="3:8" ht="44.1" customHeight="1">
      <c r="C134" s="215"/>
      <c r="D134" s="55" t="s">
        <v>489</v>
      </c>
      <c r="E134" s="56" t="s">
        <v>490</v>
      </c>
      <c r="F134" s="114"/>
      <c r="G134" s="136" t="s">
        <v>134</v>
      </c>
      <c r="H134" s="76" t="s">
        <v>491</v>
      </c>
    </row>
    <row r="135" spans="3:8" ht="44.1" customHeight="1">
      <c r="C135" s="215"/>
      <c r="D135" s="55" t="s">
        <v>492</v>
      </c>
      <c r="E135" s="56" t="s">
        <v>493</v>
      </c>
      <c r="F135" s="137" t="str">
        <f>IF(OR(F21="",F134=""),"",F21*F134)</f>
        <v/>
      </c>
      <c r="G135" s="136" t="s">
        <v>134</v>
      </c>
      <c r="H135" s="76" t="s">
        <v>494</v>
      </c>
    </row>
    <row r="136" spans="3:8" ht="44.1" customHeight="1">
      <c r="C136" s="215"/>
      <c r="D136" s="55" t="s">
        <v>495</v>
      </c>
      <c r="E136" s="56" t="s">
        <v>496</v>
      </c>
      <c r="F136" s="137" t="str">
        <f>IF(OR(F133="",F135=""),"",F133+F135)</f>
        <v/>
      </c>
      <c r="G136" s="136" t="s">
        <v>134</v>
      </c>
      <c r="H136" s="76" t="s">
        <v>497</v>
      </c>
    </row>
    <row r="137" spans="3:8" ht="44.1" customHeight="1">
      <c r="C137" s="215"/>
      <c r="D137" s="55" t="s">
        <v>498</v>
      </c>
      <c r="E137" s="56" t="s">
        <v>499</v>
      </c>
      <c r="F137" s="115"/>
      <c r="G137" s="136" t="s">
        <v>500</v>
      </c>
      <c r="H137" s="76" t="s">
        <v>501</v>
      </c>
    </row>
    <row r="138" spans="3:8" ht="44.1" customHeight="1">
      <c r="C138" s="215"/>
      <c r="D138" s="55" t="s">
        <v>502</v>
      </c>
      <c r="E138" s="56" t="s">
        <v>503</v>
      </c>
      <c r="F138" s="116"/>
      <c r="G138" s="136" t="s">
        <v>134</v>
      </c>
      <c r="H138" s="76" t="s">
        <v>504</v>
      </c>
    </row>
    <row r="139" spans="3:8" ht="44.1" customHeight="1">
      <c r="C139" s="215"/>
      <c r="D139" s="55" t="s">
        <v>505</v>
      </c>
      <c r="E139" s="56" t="s">
        <v>506</v>
      </c>
      <c r="F139" s="114"/>
      <c r="G139" s="136" t="s">
        <v>134</v>
      </c>
      <c r="H139" s="76" t="s">
        <v>507</v>
      </c>
    </row>
    <row r="140" spans="3:8" ht="53.1" customHeight="1">
      <c r="C140" s="215"/>
      <c r="D140" s="55" t="s">
        <v>508</v>
      </c>
      <c r="E140" s="56" t="s">
        <v>509</v>
      </c>
      <c r="F140" s="115"/>
      <c r="G140" s="136" t="s">
        <v>134</v>
      </c>
      <c r="H140" s="76" t="s">
        <v>510</v>
      </c>
    </row>
    <row r="141" spans="3:8" ht="33">
      <c r="C141" s="80" t="s">
        <v>511</v>
      </c>
      <c r="D141" s="37" t="s">
        <v>512</v>
      </c>
      <c r="E141" s="38" t="s">
        <v>513</v>
      </c>
      <c r="F141" s="105"/>
      <c r="G141" s="127" t="s">
        <v>285</v>
      </c>
      <c r="H141" s="67" t="s">
        <v>514</v>
      </c>
    </row>
  </sheetData>
  <sheetProtection algorithmName="SHA-512" hashValue="b4zsuq4L4dauGnzp8qVoRDxxOEmtua6B1U+yq5xigNu3YWy5iNWtMy4VDHJPunU0Sye2vkHadphbE+megRLvDw==" saltValue="UD7J1+pI2ZqKAy4RTANh0g==" spinCount="100000" sheet="1" objects="1" scenarios="1" selectLockedCells="1"/>
  <mergeCells count="24">
    <mergeCell ref="B12:B59"/>
    <mergeCell ref="D4:F4"/>
    <mergeCell ref="D9:F9"/>
    <mergeCell ref="D8:F8"/>
    <mergeCell ref="D7:F7"/>
    <mergeCell ref="D6:F6"/>
    <mergeCell ref="D5:F5"/>
    <mergeCell ref="C50:C53"/>
    <mergeCell ref="E2:H2"/>
    <mergeCell ref="C12:C19"/>
    <mergeCell ref="C25:C30"/>
    <mergeCell ref="C21:C23"/>
    <mergeCell ref="C31:C49"/>
    <mergeCell ref="C10:H10"/>
    <mergeCell ref="C61:C64"/>
    <mergeCell ref="C65:C70"/>
    <mergeCell ref="C71:C74"/>
    <mergeCell ref="C54:C55"/>
    <mergeCell ref="C56:C58"/>
    <mergeCell ref="C75:C80"/>
    <mergeCell ref="C81:C94"/>
    <mergeCell ref="C95:C107"/>
    <mergeCell ref="C108:C128"/>
    <mergeCell ref="C129:C140"/>
  </mergeCells>
  <phoneticPr fontId="29" type="noConversion"/>
  <pageMargins left="0.7" right="0.7" top="0.75" bottom="0.75" header="0.3" footer="0.3"/>
  <pageSetup scale="10" orientation="landscape" horizontalDpi="0" verticalDpi="0"/>
  <drawing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 xr:uid="{25960BE7-2953-3741-9EB4-A900AE55BDF8}">
          <x14:formula1>
            <xm:f>'datos lista'!$A$3:$A$4</xm:f>
          </x14:formula1>
          <xm:sqref>F16</xm:sqref>
        </x14:dataValidation>
        <x14:dataValidation type="list" allowBlank="1" showInputMessage="1" showErrorMessage="1" xr:uid="{1DDA0D53-2E5B-B34F-9956-8982046AFC89}">
          <x14:formula1>
            <xm:f>'datos lista'!$B$3:$B$4</xm:f>
          </x14:formula1>
          <xm:sqref>F19</xm:sqref>
        </x14:dataValidation>
        <x14:dataValidation type="list" allowBlank="1" showInputMessage="1" showErrorMessage="1" xr:uid="{A9FA9D60-3E6C-0A4C-8EB5-6FE855E74709}">
          <x14:formula1>
            <xm:f>'datos lista'!$C$3:$C$4</xm:f>
          </x14:formula1>
          <xm:sqref>F20 F30 F56 F58:F80 F89 F108:F128 F141 F53</xm:sqref>
        </x14:dataValidation>
        <x14:dataValidation type="list" allowBlank="1" showInputMessage="1" showErrorMessage="1" xr:uid="{AA84F085-6239-5E42-9C91-181A59C07714}">
          <x14:formula1>
            <xm:f>'datos lista'!$D$3:$D$4</xm:f>
          </x14:formula1>
          <xm:sqref>F24</xm:sqref>
        </x14:dataValidation>
        <x14:dataValidation type="list" allowBlank="1" showInputMessage="1" showErrorMessage="1" xr:uid="{B6389036-EA28-7941-A6CF-88E33FF75898}">
          <x14:formula1>
            <xm:f>'datos lista'!$E$3:$E$54</xm:f>
          </x14:formula1>
          <xm:sqref>F25</xm:sqref>
        </x14:dataValidation>
        <x14:dataValidation type="list" allowBlank="1" showInputMessage="1" showErrorMessage="1" xr:uid="{EEEC6764-B8DE-F742-B1EF-2C6F31859F8B}">
          <x14:formula1>
            <xm:f>'datos lista'!$F$3:$F$22</xm:f>
          </x14:formula1>
          <xm:sqref>F26</xm:sqref>
        </x14:dataValidation>
        <x14:dataValidation type="list" allowBlank="1" showInputMessage="1" showErrorMessage="1" xr:uid="{EDEF7A3E-B1D7-4141-9589-41011C797311}">
          <x14:formula1>
            <xm:f>'datos lista'!$G$3:$G$73</xm:f>
          </x14:formula1>
          <xm:sqref>F27:F29</xm:sqref>
        </x14:dataValidation>
        <x14:dataValidation type="list" allowBlank="1" showInputMessage="1" showErrorMessage="1" xr:uid="{7201F883-1455-9645-BC21-EA687197E646}">
          <x14:formula1>
            <xm:f>'datos lista'!$K$3:$K$4</xm:f>
          </x14:formula1>
          <xm:sqref>F31:F32 F37:F49</xm:sqref>
        </x14:dataValidation>
        <x14:dataValidation type="list" allowBlank="1" showInputMessage="1" showErrorMessage="1" xr:uid="{87988680-5D3C-F04A-A76E-3DA93079AC96}">
          <x14:formula1>
            <xm:f>'datos lista'!$M$3:$M$4</xm:f>
          </x14:formula1>
          <xm:sqref>F33:F36</xm:sqref>
        </x14:dataValidation>
        <x14:dataValidation type="list" allowBlank="1" showInputMessage="1" showErrorMessage="1" xr:uid="{7401B8C9-C480-D346-B86B-C90D2D58133A}">
          <x14:formula1>
            <xm:f>'datos lista'!$AD$3:$AD$53</xm:f>
          </x14:formula1>
          <xm:sqref>F50:F51</xm:sqref>
        </x14:dataValidation>
        <x14:dataValidation type="list" allowBlank="1" showInputMessage="1" showErrorMessage="1" xr:uid="{3E637A22-55AF-5542-934D-3F3AF397620D}">
          <x14:formula1>
            <xm:f>'datos lista'!$AF$3:$AF$12</xm:f>
          </x14:formula1>
          <xm:sqref>F52</xm:sqref>
        </x14:dataValidation>
        <x14:dataValidation type="list" allowBlank="1" showInputMessage="1" showErrorMessage="1" xr:uid="{6C829F46-583C-8545-B84E-52BE67E39F95}">
          <x14:formula1>
            <xm:f>'datos lista'!$AG$3:$AG$4</xm:f>
          </x14:formula1>
          <xm:sqref>F54</xm:sqref>
        </x14:dataValidation>
        <x14:dataValidation type="list" allowBlank="1" showInputMessage="1" showErrorMessage="1" xr:uid="{FFACC390-662F-0446-A234-2D440F5B18D8}">
          <x14:formula1>
            <xm:f>'datos lista'!$AH$3:$AH$4</xm:f>
          </x14:formula1>
          <xm:sqref>F55</xm:sqref>
        </x14:dataValidation>
        <x14:dataValidation type="list" allowBlank="1" showInputMessage="1" showErrorMessage="1" xr:uid="{400463D6-A0B6-EE49-BA86-FA57CD384D01}">
          <x14:formula1>
            <xm:f>'datos lista'!$AJ$3:$AJ$4</xm:f>
          </x14:formula1>
          <xm:sqref>F57</xm:sqref>
        </x14:dataValidation>
        <x14:dataValidation type="list" allowBlank="1" showInputMessage="1" showErrorMessage="1" xr:uid="{E2C0AF73-C2FE-A846-B8E2-2BBE5265FDFD}">
          <x14:formula1>
            <xm:f>'datos lista'!$AL$3:$AL$4</xm:f>
          </x14:formula1>
          <xm:sqref>F90:F107 F81:F88</xm:sqref>
        </x14:dataValidation>
        <x14:dataValidation type="list" allowBlank="1" showInputMessage="1" showErrorMessage="1" xr:uid="{8314066F-04AF-F643-984D-5BEC1A0EEFE1}">
          <x14:formula1>
            <xm:f>'datos lista'!$AN$3</xm:f>
          </x14:formula1>
          <xm:sqref>F137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/>
  </sheetPr>
  <dimension ref="A1:I36"/>
  <sheetViews>
    <sheetView showGridLines="0" tabSelected="1" topLeftCell="A26" workbookViewId="0">
      <selection activeCell="I13" sqref="I13"/>
    </sheetView>
  </sheetViews>
  <sheetFormatPr defaultColWidth="11.42578125" defaultRowHeight="15"/>
  <cols>
    <col min="1" max="1" width="11" style="10" customWidth="1"/>
    <col min="2" max="2" width="31" style="10" customWidth="1"/>
    <col min="3" max="3" width="68" style="10" customWidth="1"/>
    <col min="4" max="4" width="14" style="10" customWidth="1"/>
    <col min="5" max="5" width="20" style="10" customWidth="1"/>
    <col min="6" max="6" width="12" style="10" customWidth="1"/>
    <col min="7" max="7" width="17" style="10" customWidth="1"/>
    <col min="8" max="8" width="23" style="10" customWidth="1"/>
    <col min="9" max="9" width="34" style="10" customWidth="1"/>
    <col min="10" max="16384" width="11.42578125" style="10"/>
  </cols>
  <sheetData>
    <row r="1" spans="1:9" ht="30" customHeight="1">
      <c r="A1" s="147" t="s">
        <v>515</v>
      </c>
      <c r="B1" s="147"/>
      <c r="C1" s="147"/>
      <c r="D1" s="147"/>
      <c r="E1" s="147"/>
      <c r="F1" s="147"/>
      <c r="G1" s="147"/>
      <c r="H1" s="147"/>
      <c r="I1" s="147"/>
    </row>
    <row r="2" spans="1:9" ht="24" customHeight="1">
      <c r="A2" s="148"/>
      <c r="B2" s="148"/>
      <c r="C2" s="148"/>
      <c r="D2" s="148"/>
      <c r="E2" s="148"/>
      <c r="F2" s="148"/>
      <c r="G2" s="148"/>
      <c r="H2" s="148"/>
      <c r="I2" s="148"/>
    </row>
    <row r="3" spans="1:9">
      <c r="A3" s="7"/>
      <c r="B3" s="7"/>
      <c r="C3" s="7"/>
      <c r="D3" s="7"/>
      <c r="E3" s="7"/>
      <c r="F3" s="7"/>
      <c r="G3" s="7"/>
      <c r="H3" s="7"/>
      <c r="I3" s="7"/>
    </row>
    <row r="4" spans="1:9" ht="23.1" customHeight="1">
      <c r="A4" s="144" t="s">
        <v>516</v>
      </c>
      <c r="B4" s="144"/>
      <c r="C4" s="144"/>
      <c r="D4" s="146">
        <f>+'EC2'!G4</f>
        <v>0</v>
      </c>
      <c r="E4" s="146"/>
      <c r="F4" s="146"/>
      <c r="G4" s="146"/>
      <c r="H4" s="146"/>
      <c r="I4" s="146"/>
    </row>
    <row r="5" spans="1:9" ht="23.1" customHeight="1">
      <c r="A5" s="144" t="s">
        <v>517</v>
      </c>
      <c r="B5" s="144"/>
      <c r="C5" s="144"/>
      <c r="D5" s="146">
        <f>+'EC2'!G5</f>
        <v>0</v>
      </c>
      <c r="E5" s="146"/>
      <c r="F5" s="146"/>
      <c r="G5" s="144" t="s">
        <v>124</v>
      </c>
      <c r="H5" s="144"/>
      <c r="I5" s="12">
        <f>+'EC2'!G9</f>
        <v>0</v>
      </c>
    </row>
    <row r="6" spans="1:9" ht="23.1" customHeight="1">
      <c r="A6" s="144" t="s">
        <v>121</v>
      </c>
      <c r="B6" s="144"/>
      <c r="C6" s="144"/>
      <c r="D6" s="146">
        <f>+'EC2'!G6</f>
        <v>0</v>
      </c>
      <c r="E6" s="146"/>
      <c r="F6" s="146"/>
      <c r="G6" s="146"/>
      <c r="H6" s="146"/>
      <c r="I6" s="146"/>
    </row>
    <row r="7" spans="1:9" ht="23.1" customHeight="1">
      <c r="A7" s="144" t="s">
        <v>518</v>
      </c>
      <c r="B7" s="144"/>
      <c r="C7" s="144"/>
      <c r="D7" s="146">
        <f>+'EC2'!G7</f>
        <v>0</v>
      </c>
      <c r="E7" s="146"/>
      <c r="F7" s="146"/>
      <c r="G7" s="144" t="s">
        <v>123</v>
      </c>
      <c r="H7" s="144"/>
      <c r="I7" s="11">
        <f>+'EC2'!G8</f>
        <v>0</v>
      </c>
    </row>
    <row r="8" spans="1:9">
      <c r="A8" s="7"/>
      <c r="B8" s="7"/>
      <c r="C8" s="7"/>
      <c r="D8" s="7"/>
      <c r="E8" s="7"/>
      <c r="F8" s="7"/>
      <c r="G8" s="7"/>
      <c r="H8" s="7"/>
      <c r="I8" s="7"/>
    </row>
    <row r="9" spans="1:9" ht="21.95" customHeight="1">
      <c r="A9" s="141" t="s">
        <v>519</v>
      </c>
      <c r="B9" s="141"/>
      <c r="C9" s="141"/>
      <c r="D9" s="141"/>
      <c r="E9" s="141"/>
      <c r="F9" s="141"/>
      <c r="G9" s="141"/>
      <c r="H9" s="141"/>
      <c r="I9" s="141"/>
    </row>
    <row r="10" spans="1:9" ht="39.950000000000003" customHeight="1">
      <c r="A10" s="142" t="s">
        <v>520</v>
      </c>
      <c r="B10" s="142"/>
      <c r="C10" s="142"/>
      <c r="D10" s="142"/>
      <c r="E10" s="142"/>
      <c r="F10" s="142"/>
      <c r="G10" s="142"/>
      <c r="H10" s="142"/>
      <c r="I10" s="142"/>
    </row>
    <row r="11" spans="1:9">
      <c r="A11" s="7"/>
      <c r="B11" s="7"/>
      <c r="C11" s="7"/>
      <c r="D11" s="7"/>
      <c r="E11" s="7"/>
      <c r="F11" s="7"/>
      <c r="G11" s="7"/>
      <c r="H11" s="7"/>
      <c r="I11" s="7"/>
    </row>
    <row r="12" spans="1:9" ht="54.95" customHeight="1">
      <c r="A12" s="87" t="s">
        <v>521</v>
      </c>
      <c r="B12" s="87" t="s">
        <v>522</v>
      </c>
      <c r="C12" s="87" t="s">
        <v>523</v>
      </c>
      <c r="D12" s="87" t="s">
        <v>524</v>
      </c>
      <c r="E12" s="88" t="s">
        <v>525</v>
      </c>
      <c r="F12" s="88" t="s">
        <v>526</v>
      </c>
      <c r="G12" s="89" t="s">
        <v>527</v>
      </c>
      <c r="H12" s="89" t="s">
        <v>528</v>
      </c>
      <c r="I12" s="88" t="s">
        <v>128</v>
      </c>
    </row>
    <row r="13" spans="1:9" ht="78" customHeight="1">
      <c r="A13" s="90" t="s">
        <v>529</v>
      </c>
      <c r="B13" s="13" t="s">
        <v>530</v>
      </c>
      <c r="C13" s="8" t="s">
        <v>531</v>
      </c>
      <c r="D13" s="8" t="s">
        <v>532</v>
      </c>
      <c r="E13" s="138"/>
      <c r="F13" s="9">
        <v>0.19</v>
      </c>
      <c r="G13" s="91" t="str">
        <f t="shared" ref="G13:G28" si="0">IF(OR(E13="",F13=""),"",E13*F13)</f>
        <v/>
      </c>
      <c r="H13" s="91" t="str">
        <f t="shared" ref="H13:H28" si="1">IF(E13="","",E13+G13)</f>
        <v/>
      </c>
      <c r="I13" s="139"/>
    </row>
    <row r="14" spans="1:9" ht="78" customHeight="1">
      <c r="A14" s="90" t="s">
        <v>533</v>
      </c>
      <c r="B14" s="13" t="s">
        <v>534</v>
      </c>
      <c r="C14" s="8" t="s">
        <v>535</v>
      </c>
      <c r="D14" s="8" t="s">
        <v>532</v>
      </c>
      <c r="E14" s="138"/>
      <c r="F14" s="9">
        <v>0.19</v>
      </c>
      <c r="G14" s="91" t="str">
        <f t="shared" si="0"/>
        <v/>
      </c>
      <c r="H14" s="91" t="str">
        <f t="shared" si="1"/>
        <v/>
      </c>
      <c r="I14" s="139"/>
    </row>
    <row r="15" spans="1:9" ht="78" customHeight="1">
      <c r="A15" s="90" t="s">
        <v>536</v>
      </c>
      <c r="B15" s="13" t="s">
        <v>537</v>
      </c>
      <c r="C15" s="8" t="s">
        <v>538</v>
      </c>
      <c r="D15" s="8" t="s">
        <v>532</v>
      </c>
      <c r="E15" s="138"/>
      <c r="F15" s="9">
        <v>0.19</v>
      </c>
      <c r="G15" s="91" t="str">
        <f t="shared" si="0"/>
        <v/>
      </c>
      <c r="H15" s="91" t="str">
        <f t="shared" si="1"/>
        <v/>
      </c>
      <c r="I15" s="139"/>
    </row>
    <row r="16" spans="1:9" ht="78" customHeight="1">
      <c r="A16" s="90" t="s">
        <v>539</v>
      </c>
      <c r="B16" s="13" t="s">
        <v>540</v>
      </c>
      <c r="C16" s="8" t="s">
        <v>541</v>
      </c>
      <c r="D16" s="8" t="s">
        <v>532</v>
      </c>
      <c r="E16" s="138"/>
      <c r="F16" s="9">
        <v>0.19</v>
      </c>
      <c r="G16" s="91" t="str">
        <f t="shared" si="0"/>
        <v/>
      </c>
      <c r="H16" s="91" t="str">
        <f t="shared" si="1"/>
        <v/>
      </c>
      <c r="I16" s="139"/>
    </row>
    <row r="17" spans="1:9" ht="78" customHeight="1">
      <c r="A17" s="90" t="s">
        <v>542</v>
      </c>
      <c r="B17" s="13" t="s">
        <v>543</v>
      </c>
      <c r="C17" s="8" t="s">
        <v>544</v>
      </c>
      <c r="D17" s="8" t="s">
        <v>532</v>
      </c>
      <c r="E17" s="138"/>
      <c r="F17" s="9">
        <v>0.19</v>
      </c>
      <c r="G17" s="91" t="str">
        <f t="shared" si="0"/>
        <v/>
      </c>
      <c r="H17" s="91" t="str">
        <f t="shared" si="1"/>
        <v/>
      </c>
      <c r="I17" s="139"/>
    </row>
    <row r="18" spans="1:9" ht="78" customHeight="1">
      <c r="A18" s="90" t="s">
        <v>545</v>
      </c>
      <c r="B18" s="13" t="s">
        <v>546</v>
      </c>
      <c r="C18" s="8" t="s">
        <v>547</v>
      </c>
      <c r="D18" s="8" t="s">
        <v>532</v>
      </c>
      <c r="E18" s="138"/>
      <c r="F18" s="9">
        <v>0.19</v>
      </c>
      <c r="G18" s="91" t="str">
        <f t="shared" si="0"/>
        <v/>
      </c>
      <c r="H18" s="91" t="str">
        <f t="shared" si="1"/>
        <v/>
      </c>
      <c r="I18" s="139"/>
    </row>
    <row r="19" spans="1:9" ht="78" customHeight="1">
      <c r="A19" s="90" t="s">
        <v>548</v>
      </c>
      <c r="B19" s="13" t="s">
        <v>549</v>
      </c>
      <c r="C19" s="8" t="s">
        <v>550</v>
      </c>
      <c r="D19" s="8" t="s">
        <v>532</v>
      </c>
      <c r="E19" s="138"/>
      <c r="F19" s="9">
        <v>0.19</v>
      </c>
      <c r="G19" s="91" t="str">
        <f t="shared" si="0"/>
        <v/>
      </c>
      <c r="H19" s="91" t="str">
        <f t="shared" si="1"/>
        <v/>
      </c>
      <c r="I19" s="139"/>
    </row>
    <row r="20" spans="1:9" ht="78" customHeight="1">
      <c r="A20" s="90" t="s">
        <v>551</v>
      </c>
      <c r="B20" s="13" t="s">
        <v>552</v>
      </c>
      <c r="C20" s="8" t="s">
        <v>553</v>
      </c>
      <c r="D20" s="8" t="s">
        <v>532</v>
      </c>
      <c r="E20" s="138"/>
      <c r="F20" s="9">
        <v>0.19</v>
      </c>
      <c r="G20" s="91" t="str">
        <f t="shared" si="0"/>
        <v/>
      </c>
      <c r="H20" s="91" t="str">
        <f t="shared" si="1"/>
        <v/>
      </c>
      <c r="I20" s="139"/>
    </row>
    <row r="21" spans="1:9" ht="78" customHeight="1">
      <c r="A21" s="90" t="s">
        <v>554</v>
      </c>
      <c r="B21" s="13" t="s">
        <v>555</v>
      </c>
      <c r="C21" s="8" t="s">
        <v>556</v>
      </c>
      <c r="D21" s="8" t="s">
        <v>532</v>
      </c>
      <c r="E21" s="138"/>
      <c r="F21" s="9">
        <v>0.19</v>
      </c>
      <c r="G21" s="91" t="str">
        <f t="shared" si="0"/>
        <v/>
      </c>
      <c r="H21" s="91" t="str">
        <f t="shared" si="1"/>
        <v/>
      </c>
      <c r="I21" s="139"/>
    </row>
    <row r="22" spans="1:9" ht="78" customHeight="1">
      <c r="A22" s="90" t="s">
        <v>557</v>
      </c>
      <c r="B22" s="13" t="s">
        <v>558</v>
      </c>
      <c r="C22" s="8" t="s">
        <v>559</v>
      </c>
      <c r="D22" s="8" t="s">
        <v>532</v>
      </c>
      <c r="E22" s="138"/>
      <c r="F22" s="9">
        <v>0.19</v>
      </c>
      <c r="G22" s="91" t="str">
        <f t="shared" si="0"/>
        <v/>
      </c>
      <c r="H22" s="91" t="str">
        <f t="shared" si="1"/>
        <v/>
      </c>
      <c r="I22" s="139"/>
    </row>
    <row r="23" spans="1:9" ht="78" customHeight="1">
      <c r="A23" s="90" t="s">
        <v>560</v>
      </c>
      <c r="B23" s="13" t="s">
        <v>561</v>
      </c>
      <c r="C23" s="8" t="s">
        <v>562</v>
      </c>
      <c r="D23" s="8" t="s">
        <v>532</v>
      </c>
      <c r="E23" s="138"/>
      <c r="F23" s="9">
        <v>0.19</v>
      </c>
      <c r="G23" s="91" t="str">
        <f t="shared" si="0"/>
        <v/>
      </c>
      <c r="H23" s="91" t="str">
        <f t="shared" si="1"/>
        <v/>
      </c>
      <c r="I23" s="139"/>
    </row>
    <row r="24" spans="1:9" ht="78" customHeight="1">
      <c r="A24" s="90" t="s">
        <v>563</v>
      </c>
      <c r="B24" s="13" t="s">
        <v>564</v>
      </c>
      <c r="C24" s="8" t="s">
        <v>565</v>
      </c>
      <c r="D24" s="8" t="s">
        <v>532</v>
      </c>
      <c r="E24" s="138"/>
      <c r="F24" s="9">
        <v>0.19</v>
      </c>
      <c r="G24" s="91" t="str">
        <f t="shared" si="0"/>
        <v/>
      </c>
      <c r="H24" s="91" t="str">
        <f t="shared" si="1"/>
        <v/>
      </c>
      <c r="I24" s="139"/>
    </row>
    <row r="25" spans="1:9" ht="78" customHeight="1">
      <c r="A25" s="90" t="s">
        <v>566</v>
      </c>
      <c r="B25" s="13" t="s">
        <v>567</v>
      </c>
      <c r="C25" s="8" t="s">
        <v>568</v>
      </c>
      <c r="D25" s="8" t="s">
        <v>532</v>
      </c>
      <c r="E25" s="138"/>
      <c r="F25" s="9">
        <v>0.19</v>
      </c>
      <c r="G25" s="91" t="str">
        <f t="shared" si="0"/>
        <v/>
      </c>
      <c r="H25" s="91" t="str">
        <f t="shared" si="1"/>
        <v/>
      </c>
      <c r="I25" s="139"/>
    </row>
    <row r="26" spans="1:9" ht="78" customHeight="1">
      <c r="A26" s="90" t="s">
        <v>569</v>
      </c>
      <c r="B26" s="13" t="s">
        <v>570</v>
      </c>
      <c r="C26" s="8" t="s">
        <v>571</v>
      </c>
      <c r="D26" s="8" t="s">
        <v>532</v>
      </c>
      <c r="E26" s="138"/>
      <c r="F26" s="9">
        <v>0.19</v>
      </c>
      <c r="G26" s="91" t="str">
        <f t="shared" si="0"/>
        <v/>
      </c>
      <c r="H26" s="91" t="str">
        <f t="shared" si="1"/>
        <v/>
      </c>
      <c r="I26" s="139"/>
    </row>
    <row r="27" spans="1:9" ht="78" customHeight="1">
      <c r="A27" s="90" t="s">
        <v>572</v>
      </c>
      <c r="B27" s="13" t="s">
        <v>573</v>
      </c>
      <c r="C27" s="8" t="s">
        <v>574</v>
      </c>
      <c r="D27" s="8" t="s">
        <v>532</v>
      </c>
      <c r="E27" s="138"/>
      <c r="F27" s="9">
        <v>0.19</v>
      </c>
      <c r="G27" s="91" t="str">
        <f t="shared" si="0"/>
        <v/>
      </c>
      <c r="H27" s="91" t="str">
        <f t="shared" si="1"/>
        <v/>
      </c>
      <c r="I27" s="139"/>
    </row>
    <row r="28" spans="1:9" ht="78" customHeight="1">
      <c r="A28" s="90" t="s">
        <v>575</v>
      </c>
      <c r="B28" s="13" t="s">
        <v>576</v>
      </c>
      <c r="C28" s="8" t="s">
        <v>577</v>
      </c>
      <c r="D28" s="8" t="s">
        <v>532</v>
      </c>
      <c r="E28" s="138"/>
      <c r="F28" s="9">
        <v>0.19</v>
      </c>
      <c r="G28" s="91" t="str">
        <f t="shared" si="0"/>
        <v/>
      </c>
      <c r="H28" s="91" t="str">
        <f t="shared" si="1"/>
        <v/>
      </c>
      <c r="I28" s="139"/>
    </row>
    <row r="29" spans="1:9" ht="26.1" customHeight="1">
      <c r="A29" s="143" t="s">
        <v>578</v>
      </c>
      <c r="B29" s="143"/>
      <c r="C29" s="143"/>
      <c r="D29" s="143"/>
      <c r="E29" s="144" t="s">
        <v>579</v>
      </c>
      <c r="F29" s="144"/>
      <c r="G29" s="145" t="str">
        <f>COUNT(E13:E28)&amp;" DE 16"</f>
        <v>0 DE 16</v>
      </c>
      <c r="H29" s="145"/>
      <c r="I29" s="14"/>
    </row>
    <row r="30" spans="1:9">
      <c r="A30" s="7"/>
      <c r="B30" s="7"/>
      <c r="C30" s="7"/>
      <c r="D30" s="7"/>
      <c r="E30" s="7"/>
      <c r="F30" s="7"/>
      <c r="G30" s="7"/>
      <c r="H30" s="7"/>
      <c r="I30" s="7"/>
    </row>
    <row r="31" spans="1:9" ht="21.95" customHeight="1">
      <c r="A31" s="141" t="s">
        <v>580</v>
      </c>
      <c r="B31" s="141"/>
      <c r="C31" s="141"/>
      <c r="D31" s="141"/>
      <c r="E31" s="141"/>
      <c r="F31" s="141"/>
      <c r="G31" s="141"/>
      <c r="H31" s="141"/>
      <c r="I31" s="141"/>
    </row>
    <row r="32" spans="1:9" ht="39.950000000000003" customHeight="1">
      <c r="A32" s="92" t="s">
        <v>581</v>
      </c>
      <c r="B32" s="140" t="s">
        <v>582</v>
      </c>
      <c r="C32" s="140"/>
      <c r="D32" s="140"/>
      <c r="E32" s="140"/>
      <c r="F32" s="140"/>
      <c r="G32" s="140"/>
      <c r="H32" s="140"/>
      <c r="I32" s="140"/>
    </row>
    <row r="33" spans="1:9" ht="39.950000000000003" customHeight="1">
      <c r="A33" s="92" t="s">
        <v>583</v>
      </c>
      <c r="B33" s="140" t="s">
        <v>584</v>
      </c>
      <c r="C33" s="140"/>
      <c r="D33" s="140"/>
      <c r="E33" s="140"/>
      <c r="F33" s="140"/>
      <c r="G33" s="140"/>
      <c r="H33" s="140"/>
      <c r="I33" s="140"/>
    </row>
    <row r="34" spans="1:9" ht="39.950000000000003" customHeight="1">
      <c r="A34" s="92" t="s">
        <v>585</v>
      </c>
      <c r="B34" s="140" t="s">
        <v>586</v>
      </c>
      <c r="C34" s="140"/>
      <c r="D34" s="140"/>
      <c r="E34" s="140"/>
      <c r="F34" s="140"/>
      <c r="G34" s="140"/>
      <c r="H34" s="140"/>
      <c r="I34" s="140"/>
    </row>
    <row r="35" spans="1:9" ht="39.950000000000003" customHeight="1">
      <c r="A35" s="92" t="s">
        <v>587</v>
      </c>
      <c r="B35" s="140" t="s">
        <v>588</v>
      </c>
      <c r="C35" s="140"/>
      <c r="D35" s="140"/>
      <c r="E35" s="140"/>
      <c r="F35" s="140"/>
      <c r="G35" s="140"/>
      <c r="H35" s="140"/>
      <c r="I35" s="140"/>
    </row>
    <row r="36" spans="1:9" ht="39.950000000000003" customHeight="1">
      <c r="A36" s="92" t="s">
        <v>589</v>
      </c>
      <c r="B36" s="140" t="s">
        <v>590</v>
      </c>
      <c r="C36" s="140"/>
      <c r="D36" s="140"/>
      <c r="E36" s="140"/>
      <c r="F36" s="140"/>
      <c r="G36" s="140"/>
      <c r="H36" s="140"/>
      <c r="I36" s="140"/>
    </row>
  </sheetData>
  <sheetProtection algorithmName="SHA-512" hashValue="Y62DhUfLiKzQwSeU9DBOQ6SGX2fzAdlA4fkztnUBZ6CCz4702SE5Pt0px/AS5GnDRCXtm2TOAkaAR1rk0T6cBA==" saltValue="EJ+RaSv+LvW3vyhpzcPtLg==" spinCount="100000" sheet="1" objects="1" scenarios="1"/>
  <mergeCells count="23">
    <mergeCell ref="A1:I1"/>
    <mergeCell ref="A2:I2"/>
    <mergeCell ref="A4:C4"/>
    <mergeCell ref="D4:I4"/>
    <mergeCell ref="A5:C5"/>
    <mergeCell ref="D5:F5"/>
    <mergeCell ref="G5:H5"/>
    <mergeCell ref="A6:C6"/>
    <mergeCell ref="D6:I6"/>
    <mergeCell ref="A7:C7"/>
    <mergeCell ref="D7:F7"/>
    <mergeCell ref="G7:H7"/>
    <mergeCell ref="A9:I9"/>
    <mergeCell ref="A10:I10"/>
    <mergeCell ref="A29:D29"/>
    <mergeCell ref="E29:F29"/>
    <mergeCell ref="G29:H29"/>
    <mergeCell ref="B36:I36"/>
    <mergeCell ref="A31:I31"/>
    <mergeCell ref="B32:I32"/>
    <mergeCell ref="B33:I33"/>
    <mergeCell ref="B34:I34"/>
    <mergeCell ref="B35:I35"/>
  </mergeCells>
  <dataValidations count="2">
    <dataValidation type="decimal" sqref="E13:E28" xr:uid="{00000000-0002-0000-0200-000000000000}">
      <formula1>0</formula1>
      <formula2>999999999999</formula2>
    </dataValidation>
    <dataValidation type="decimal" sqref="F13:F28" xr:uid="{00000000-0002-0000-0200-000001000000}">
      <formula1>0</formula1>
      <formula2>1</formula2>
    </dataValidation>
  </dataValidations>
  <pageMargins left="0.7" right="0.7" top="0.75" bottom="0.75" header="0.3" footer="0.3"/>
  <pageSetup orientation="portrait" horizontalDpi="0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N73"/>
  <sheetViews>
    <sheetView showGridLines="0" topLeftCell="AC2" zoomScale="134" workbookViewId="0">
      <selection activeCell="AH3" sqref="AH3"/>
    </sheetView>
  </sheetViews>
  <sheetFormatPr defaultColWidth="11.42578125" defaultRowHeight="15"/>
  <cols>
    <col min="1" max="8" width="18.28515625" style="2" customWidth="1"/>
    <col min="9" max="11" width="11.42578125" style="2"/>
    <col min="12" max="12" width="14.42578125" style="2" customWidth="1"/>
    <col min="13" max="15" width="11.42578125" style="2"/>
    <col min="16" max="16" width="60.85546875" style="2" customWidth="1"/>
    <col min="17" max="17" width="36.42578125" style="2" customWidth="1"/>
    <col min="18" max="16384" width="11.42578125" style="2"/>
  </cols>
  <sheetData>
    <row r="1" spans="1:40" ht="120.95" customHeight="1">
      <c r="A1" s="17" t="s">
        <v>145</v>
      </c>
      <c r="B1" s="82" t="s">
        <v>154</v>
      </c>
      <c r="C1" s="19" t="s">
        <v>158</v>
      </c>
      <c r="D1" s="23" t="s">
        <v>172</v>
      </c>
      <c r="E1" s="25" t="s">
        <v>176</v>
      </c>
      <c r="F1" s="25" t="s">
        <v>179</v>
      </c>
      <c r="G1" s="25" t="s">
        <v>182</v>
      </c>
      <c r="H1" s="25" t="s">
        <v>185</v>
      </c>
      <c r="I1" s="25" t="s">
        <v>188</v>
      </c>
      <c r="J1" s="27" t="s">
        <v>191</v>
      </c>
      <c r="K1" s="29" t="s">
        <v>196</v>
      </c>
      <c r="L1" s="29" t="s">
        <v>199</v>
      </c>
      <c r="M1" s="29" t="s">
        <v>202</v>
      </c>
      <c r="N1" s="29" t="s">
        <v>205</v>
      </c>
      <c r="O1" s="29" t="s">
        <v>208</v>
      </c>
      <c r="P1" s="29" t="s">
        <v>211</v>
      </c>
      <c r="Q1" s="29" t="s">
        <v>214</v>
      </c>
      <c r="R1" s="29" t="s">
        <v>217</v>
      </c>
      <c r="S1" s="29" t="s">
        <v>220</v>
      </c>
      <c r="T1" s="29" t="s">
        <v>223</v>
      </c>
      <c r="U1" s="29" t="s">
        <v>226</v>
      </c>
      <c r="V1" s="29" t="s">
        <v>229</v>
      </c>
      <c r="W1" s="29" t="s">
        <v>232</v>
      </c>
      <c r="X1" s="29" t="s">
        <v>235</v>
      </c>
      <c r="Y1" s="29" t="s">
        <v>238</v>
      </c>
      <c r="Z1" s="29" t="s">
        <v>241</v>
      </c>
      <c r="AA1" s="29" t="s">
        <v>244</v>
      </c>
      <c r="AB1" s="29" t="s">
        <v>247</v>
      </c>
      <c r="AC1" s="29" t="s">
        <v>250</v>
      </c>
      <c r="AD1" s="31" t="s">
        <v>254</v>
      </c>
      <c r="AE1" s="31" t="s">
        <v>257</v>
      </c>
      <c r="AF1" s="31" t="s">
        <v>260</v>
      </c>
      <c r="AG1" s="33" t="s">
        <v>267</v>
      </c>
      <c r="AH1" s="33" t="s">
        <v>270</v>
      </c>
      <c r="AI1" s="35" t="s">
        <v>274</v>
      </c>
      <c r="AJ1" s="35" t="s">
        <v>277</v>
      </c>
      <c r="AK1" s="35" t="s">
        <v>280</v>
      </c>
      <c r="AM1" s="49" t="s">
        <v>372</v>
      </c>
    </row>
    <row r="2" spans="1:40" ht="181.5">
      <c r="A2" s="17" t="s">
        <v>591</v>
      </c>
      <c r="B2" s="18" t="s">
        <v>155</v>
      </c>
      <c r="C2" s="20" t="s">
        <v>159</v>
      </c>
      <c r="D2" s="24" t="s">
        <v>173</v>
      </c>
      <c r="E2" s="26" t="s">
        <v>177</v>
      </c>
      <c r="F2" s="26" t="s">
        <v>180</v>
      </c>
      <c r="G2" s="26" t="s">
        <v>183</v>
      </c>
      <c r="H2" s="26" t="s">
        <v>186</v>
      </c>
      <c r="I2" s="26" t="s">
        <v>189</v>
      </c>
      <c r="J2" s="28" t="s">
        <v>192</v>
      </c>
      <c r="K2" s="30" t="s">
        <v>197</v>
      </c>
      <c r="L2" s="30" t="s">
        <v>200</v>
      </c>
      <c r="M2" s="30" t="s">
        <v>203</v>
      </c>
      <c r="N2" s="30" t="s">
        <v>206</v>
      </c>
      <c r="O2" s="30" t="s">
        <v>209</v>
      </c>
      <c r="P2" s="30" t="s">
        <v>212</v>
      </c>
      <c r="Q2" s="30" t="s">
        <v>215</v>
      </c>
      <c r="R2" s="30" t="s">
        <v>218</v>
      </c>
      <c r="S2" s="30" t="s">
        <v>221</v>
      </c>
      <c r="T2" s="30" t="s">
        <v>224</v>
      </c>
      <c r="U2" s="30" t="s">
        <v>227</v>
      </c>
      <c r="V2" s="30" t="s">
        <v>230</v>
      </c>
      <c r="W2" s="30" t="s">
        <v>233</v>
      </c>
      <c r="X2" s="30" t="s">
        <v>236</v>
      </c>
      <c r="Y2" s="30" t="s">
        <v>239</v>
      </c>
      <c r="Z2" s="30" t="s">
        <v>242</v>
      </c>
      <c r="AA2" s="30" t="s">
        <v>245</v>
      </c>
      <c r="AB2" s="30" t="s">
        <v>248</v>
      </c>
      <c r="AC2" s="30" t="s">
        <v>251</v>
      </c>
      <c r="AD2" s="32" t="s">
        <v>255</v>
      </c>
      <c r="AE2" s="32" t="s">
        <v>258</v>
      </c>
      <c r="AF2" s="32" t="s">
        <v>261</v>
      </c>
      <c r="AG2" s="34" t="s">
        <v>268</v>
      </c>
      <c r="AH2" s="34" t="s">
        <v>271</v>
      </c>
      <c r="AI2" s="36" t="s">
        <v>275</v>
      </c>
      <c r="AJ2" s="36" t="s">
        <v>278</v>
      </c>
      <c r="AK2" s="36" t="s">
        <v>281</v>
      </c>
      <c r="AL2" s="2" t="s">
        <v>352</v>
      </c>
      <c r="AM2" s="50" t="s">
        <v>375</v>
      </c>
    </row>
    <row r="3" spans="1:40" ht="165">
      <c r="A3" s="2" t="s">
        <v>592</v>
      </c>
      <c r="B3" s="81" t="s">
        <v>593</v>
      </c>
      <c r="C3" s="81" t="s">
        <v>193</v>
      </c>
      <c r="D3" s="81" t="s">
        <v>594</v>
      </c>
      <c r="E3" s="81" t="s">
        <v>595</v>
      </c>
      <c r="F3" s="81" t="s">
        <v>596</v>
      </c>
      <c r="G3" s="81" t="s">
        <v>597</v>
      </c>
      <c r="H3" s="81" t="s">
        <v>597</v>
      </c>
      <c r="I3" s="81" t="s">
        <v>597</v>
      </c>
      <c r="J3" s="81" t="s">
        <v>193</v>
      </c>
      <c r="K3" s="81" t="s">
        <v>598</v>
      </c>
      <c r="L3" s="81" t="s">
        <v>598</v>
      </c>
      <c r="M3" s="81" t="s">
        <v>599</v>
      </c>
      <c r="N3" s="81" t="s">
        <v>599</v>
      </c>
      <c r="O3" s="81" t="s">
        <v>599</v>
      </c>
      <c r="P3" s="81" t="s">
        <v>599</v>
      </c>
      <c r="Q3" s="81" t="s">
        <v>598</v>
      </c>
      <c r="R3" s="81" t="s">
        <v>598</v>
      </c>
      <c r="S3" s="81" t="s">
        <v>598</v>
      </c>
      <c r="T3" s="81" t="s">
        <v>598</v>
      </c>
      <c r="U3" s="81" t="s">
        <v>598</v>
      </c>
      <c r="V3" s="81" t="s">
        <v>598</v>
      </c>
      <c r="W3" s="81" t="s">
        <v>598</v>
      </c>
      <c r="X3" s="81" t="s">
        <v>598</v>
      </c>
      <c r="Y3" s="81" t="s">
        <v>598</v>
      </c>
      <c r="Z3" s="81" t="s">
        <v>598</v>
      </c>
      <c r="AA3" s="81" t="s">
        <v>598</v>
      </c>
      <c r="AB3" s="81" t="s">
        <v>598</v>
      </c>
      <c r="AC3" s="81" t="s">
        <v>598</v>
      </c>
      <c r="AD3" s="2">
        <v>1</v>
      </c>
      <c r="AE3" s="2">
        <v>1</v>
      </c>
      <c r="AF3" s="2" t="s">
        <v>600</v>
      </c>
      <c r="AG3" s="2" t="s">
        <v>601</v>
      </c>
      <c r="AH3" s="2" t="s">
        <v>602</v>
      </c>
      <c r="AI3" s="2" t="s">
        <v>193</v>
      </c>
      <c r="AJ3" s="2" t="s">
        <v>603</v>
      </c>
      <c r="AK3" s="2" t="s">
        <v>604</v>
      </c>
      <c r="AL3" s="2" t="s">
        <v>605</v>
      </c>
      <c r="AN3" s="2" t="s">
        <v>606</v>
      </c>
    </row>
    <row r="4" spans="1:40" ht="135">
      <c r="A4" s="2" t="s">
        <v>607</v>
      </c>
      <c r="B4" s="81" t="s">
        <v>608</v>
      </c>
      <c r="C4" s="81" t="s">
        <v>609</v>
      </c>
      <c r="D4" s="81" t="s">
        <v>610</v>
      </c>
      <c r="E4" s="2">
        <v>50</v>
      </c>
      <c r="F4" s="2">
        <v>2</v>
      </c>
      <c r="G4" s="2">
        <v>31</v>
      </c>
      <c r="H4" s="2">
        <v>31</v>
      </c>
      <c r="I4" s="2">
        <v>31</v>
      </c>
      <c r="J4" s="81" t="s">
        <v>609</v>
      </c>
      <c r="K4" s="81" t="s">
        <v>611</v>
      </c>
      <c r="L4" s="81" t="s">
        <v>611</v>
      </c>
      <c r="M4" s="81" t="s">
        <v>612</v>
      </c>
      <c r="N4" s="81" t="s">
        <v>612</v>
      </c>
      <c r="O4" s="81" t="s">
        <v>612</v>
      </c>
      <c r="P4" s="81" t="s">
        <v>612</v>
      </c>
      <c r="Q4" s="81" t="s">
        <v>611</v>
      </c>
      <c r="R4" s="81" t="s">
        <v>611</v>
      </c>
      <c r="S4" s="81" t="s">
        <v>611</v>
      </c>
      <c r="T4" s="81" t="s">
        <v>611</v>
      </c>
      <c r="U4" s="81" t="s">
        <v>611</v>
      </c>
      <c r="V4" s="81" t="s">
        <v>611</v>
      </c>
      <c r="W4" s="81" t="s">
        <v>611</v>
      </c>
      <c r="X4" s="81" t="s">
        <v>611</v>
      </c>
      <c r="Y4" s="81" t="s">
        <v>611</v>
      </c>
      <c r="Z4" s="81" t="s">
        <v>611</v>
      </c>
      <c r="AA4" s="81" t="s">
        <v>611</v>
      </c>
      <c r="AB4" s="81" t="s">
        <v>611</v>
      </c>
      <c r="AC4" s="81" t="s">
        <v>611</v>
      </c>
      <c r="AD4" s="2">
        <v>2</v>
      </c>
      <c r="AE4" s="2">
        <v>2</v>
      </c>
      <c r="AF4" s="2" t="s">
        <v>613</v>
      </c>
      <c r="AG4" s="2" t="s">
        <v>614</v>
      </c>
      <c r="AH4" s="2" t="s">
        <v>615</v>
      </c>
      <c r="AI4" s="2" t="s">
        <v>609</v>
      </c>
      <c r="AJ4" s="2" t="s">
        <v>616</v>
      </c>
      <c r="AK4" s="2" t="s">
        <v>617</v>
      </c>
      <c r="AL4" s="2" t="s">
        <v>618</v>
      </c>
    </row>
    <row r="5" spans="1:40">
      <c r="E5" s="2">
        <f>+E4+5</f>
        <v>55</v>
      </c>
      <c r="F5" s="2">
        <v>3</v>
      </c>
      <c r="G5" s="2">
        <f>+G4+1</f>
        <v>32</v>
      </c>
      <c r="H5" s="2">
        <f t="shared" ref="H5:I5" si="0">+H4+1</f>
        <v>32</v>
      </c>
      <c r="I5" s="2">
        <f t="shared" si="0"/>
        <v>32</v>
      </c>
      <c r="AD5" s="2">
        <v>3</v>
      </c>
      <c r="AE5" s="2">
        <v>3</v>
      </c>
      <c r="AF5" s="2" t="s">
        <v>619</v>
      </c>
    </row>
    <row r="6" spans="1:40">
      <c r="E6" s="2">
        <f t="shared" ref="E6:E54" si="1">+E5+5</f>
        <v>60</v>
      </c>
      <c r="F6" s="2">
        <v>4</v>
      </c>
      <c r="G6" s="2">
        <f t="shared" ref="G6:G56" si="2">+G5+1</f>
        <v>33</v>
      </c>
      <c r="H6" s="2">
        <f t="shared" ref="H6:H56" si="3">+H5+1</f>
        <v>33</v>
      </c>
      <c r="I6" s="2">
        <f t="shared" ref="I6:I56" si="4">+I5+1</f>
        <v>33</v>
      </c>
      <c r="S6" s="2">
        <v>310</v>
      </c>
      <c r="AD6" s="2">
        <v>4</v>
      </c>
      <c r="AE6" s="2">
        <v>4</v>
      </c>
      <c r="AF6" s="2" t="s">
        <v>620</v>
      </c>
    </row>
    <row r="7" spans="1:40">
      <c r="E7" s="2">
        <f t="shared" si="1"/>
        <v>65</v>
      </c>
      <c r="F7" s="2">
        <v>5</v>
      </c>
      <c r="G7" s="2">
        <f t="shared" si="2"/>
        <v>34</v>
      </c>
      <c r="H7" s="2">
        <f t="shared" si="3"/>
        <v>34</v>
      </c>
      <c r="I7" s="2">
        <f t="shared" si="4"/>
        <v>34</v>
      </c>
      <c r="S7" s="2">
        <v>320</v>
      </c>
      <c r="AD7" s="2">
        <v>5</v>
      </c>
      <c r="AE7" s="2">
        <v>5</v>
      </c>
      <c r="AF7" s="2" t="s">
        <v>621</v>
      </c>
    </row>
    <row r="8" spans="1:40">
      <c r="E8" s="2">
        <f t="shared" si="1"/>
        <v>70</v>
      </c>
      <c r="F8" s="2">
        <v>6</v>
      </c>
      <c r="G8" s="2">
        <f t="shared" si="2"/>
        <v>35</v>
      </c>
      <c r="H8" s="2">
        <f t="shared" si="3"/>
        <v>35</v>
      </c>
      <c r="I8" s="2">
        <f t="shared" si="4"/>
        <v>35</v>
      </c>
      <c r="S8" s="2">
        <v>330</v>
      </c>
      <c r="AD8" s="2">
        <v>6</v>
      </c>
      <c r="AE8" s="2">
        <v>6</v>
      </c>
      <c r="AF8" s="2" t="s">
        <v>622</v>
      </c>
    </row>
    <row r="9" spans="1:40">
      <c r="E9" s="2">
        <f t="shared" si="1"/>
        <v>75</v>
      </c>
      <c r="F9" s="2">
        <v>7</v>
      </c>
      <c r="G9" s="2">
        <f t="shared" si="2"/>
        <v>36</v>
      </c>
      <c r="H9" s="2">
        <f t="shared" si="3"/>
        <v>36</v>
      </c>
      <c r="I9" s="2">
        <f t="shared" si="4"/>
        <v>36</v>
      </c>
      <c r="S9" s="2">
        <v>340</v>
      </c>
      <c r="AD9" s="2">
        <v>7</v>
      </c>
      <c r="AE9" s="2">
        <v>7</v>
      </c>
      <c r="AF9" s="2" t="s">
        <v>623</v>
      </c>
    </row>
    <row r="10" spans="1:40">
      <c r="E10" s="2">
        <f t="shared" si="1"/>
        <v>80</v>
      </c>
      <c r="F10" s="2">
        <v>8</v>
      </c>
      <c r="G10" s="2">
        <f t="shared" si="2"/>
        <v>37</v>
      </c>
      <c r="H10" s="2">
        <f t="shared" si="3"/>
        <v>37</v>
      </c>
      <c r="I10" s="2">
        <f t="shared" si="4"/>
        <v>37</v>
      </c>
      <c r="S10" s="2">
        <v>350</v>
      </c>
      <c r="AD10" s="2">
        <v>8</v>
      </c>
      <c r="AE10" s="2">
        <v>8</v>
      </c>
      <c r="AF10" s="2" t="s">
        <v>624</v>
      </c>
    </row>
    <row r="11" spans="1:40" ht="90">
      <c r="E11" s="2">
        <f t="shared" si="1"/>
        <v>85</v>
      </c>
      <c r="F11" s="2">
        <v>9</v>
      </c>
      <c r="G11" s="2">
        <f t="shared" si="2"/>
        <v>38</v>
      </c>
      <c r="H11" s="2">
        <f t="shared" si="3"/>
        <v>38</v>
      </c>
      <c r="I11" s="2">
        <f t="shared" si="4"/>
        <v>38</v>
      </c>
      <c r="T11" s="2" t="s">
        <v>625</v>
      </c>
      <c r="AD11" s="2">
        <v>9</v>
      </c>
      <c r="AE11" s="2">
        <v>9</v>
      </c>
      <c r="AF11" s="2" t="s">
        <v>626</v>
      </c>
    </row>
    <row r="12" spans="1:40" ht="75">
      <c r="E12" s="2">
        <f t="shared" si="1"/>
        <v>90</v>
      </c>
      <c r="F12" s="2">
        <v>10</v>
      </c>
      <c r="G12" s="2">
        <f t="shared" si="2"/>
        <v>39</v>
      </c>
      <c r="H12" s="2">
        <f t="shared" si="3"/>
        <v>39</v>
      </c>
      <c r="I12" s="2">
        <f t="shared" si="4"/>
        <v>39</v>
      </c>
      <c r="T12" s="2" t="s">
        <v>627</v>
      </c>
      <c r="AD12" s="2">
        <v>10</v>
      </c>
      <c r="AE12" s="2">
        <v>10</v>
      </c>
      <c r="AF12" s="2" t="s">
        <v>628</v>
      </c>
    </row>
    <row r="13" spans="1:40" ht="90">
      <c r="E13" s="2">
        <f t="shared" si="1"/>
        <v>95</v>
      </c>
      <c r="F13" s="2">
        <v>11</v>
      </c>
      <c r="G13" s="2">
        <f t="shared" si="2"/>
        <v>40</v>
      </c>
      <c r="H13" s="2">
        <f t="shared" si="3"/>
        <v>40</v>
      </c>
      <c r="I13" s="2">
        <f t="shared" si="4"/>
        <v>40</v>
      </c>
      <c r="T13" s="2" t="s">
        <v>629</v>
      </c>
      <c r="AD13" s="2">
        <v>11</v>
      </c>
      <c r="AE13" s="2">
        <v>11</v>
      </c>
    </row>
    <row r="14" spans="1:40" ht="75">
      <c r="E14" s="2">
        <f t="shared" si="1"/>
        <v>100</v>
      </c>
      <c r="F14" s="2">
        <v>12</v>
      </c>
      <c r="G14" s="2">
        <f t="shared" si="2"/>
        <v>41</v>
      </c>
      <c r="H14" s="2">
        <f t="shared" si="3"/>
        <v>41</v>
      </c>
      <c r="I14" s="2">
        <f t="shared" si="4"/>
        <v>41</v>
      </c>
      <c r="T14" s="2" t="s">
        <v>630</v>
      </c>
      <c r="AD14" s="2">
        <v>12</v>
      </c>
      <c r="AE14" s="2">
        <v>12</v>
      </c>
    </row>
    <row r="15" spans="1:40">
      <c r="E15" s="2">
        <f t="shared" si="1"/>
        <v>105</v>
      </c>
      <c r="F15" s="2">
        <v>13</v>
      </c>
      <c r="G15" s="2">
        <f t="shared" si="2"/>
        <v>42</v>
      </c>
      <c r="H15" s="2">
        <f t="shared" si="3"/>
        <v>42</v>
      </c>
      <c r="I15" s="2">
        <f t="shared" si="4"/>
        <v>42</v>
      </c>
      <c r="AD15" s="2">
        <v>13</v>
      </c>
      <c r="AE15" s="2">
        <v>13</v>
      </c>
    </row>
    <row r="16" spans="1:40">
      <c r="E16" s="2">
        <f t="shared" si="1"/>
        <v>110</v>
      </c>
      <c r="F16" s="2">
        <v>14</v>
      </c>
      <c r="G16" s="2">
        <f t="shared" si="2"/>
        <v>43</v>
      </c>
      <c r="H16" s="2">
        <f t="shared" si="3"/>
        <v>43</v>
      </c>
      <c r="I16" s="2">
        <f t="shared" si="4"/>
        <v>43</v>
      </c>
      <c r="AD16" s="2">
        <v>14</v>
      </c>
      <c r="AE16" s="2">
        <v>14</v>
      </c>
    </row>
    <row r="17" spans="5:31">
      <c r="E17" s="2">
        <f t="shared" si="1"/>
        <v>115</v>
      </c>
      <c r="F17" s="2">
        <v>15</v>
      </c>
      <c r="G17" s="2">
        <f t="shared" si="2"/>
        <v>44</v>
      </c>
      <c r="H17" s="2">
        <f t="shared" si="3"/>
        <v>44</v>
      </c>
      <c r="I17" s="2">
        <f t="shared" si="4"/>
        <v>44</v>
      </c>
      <c r="AD17" s="2">
        <v>15</v>
      </c>
      <c r="AE17" s="2">
        <v>15</v>
      </c>
    </row>
    <row r="18" spans="5:31">
      <c r="E18" s="2">
        <f t="shared" si="1"/>
        <v>120</v>
      </c>
      <c r="F18" s="2">
        <v>16</v>
      </c>
      <c r="G18" s="2">
        <f t="shared" si="2"/>
        <v>45</v>
      </c>
      <c r="H18" s="2">
        <f t="shared" si="3"/>
        <v>45</v>
      </c>
      <c r="I18" s="2">
        <f t="shared" si="4"/>
        <v>45</v>
      </c>
      <c r="AD18" s="2">
        <v>16</v>
      </c>
      <c r="AE18" s="2">
        <v>16</v>
      </c>
    </row>
    <row r="19" spans="5:31">
      <c r="E19" s="2">
        <f t="shared" si="1"/>
        <v>125</v>
      </c>
      <c r="F19" s="2">
        <v>17</v>
      </c>
      <c r="G19" s="2">
        <f t="shared" si="2"/>
        <v>46</v>
      </c>
      <c r="H19" s="2">
        <f t="shared" si="3"/>
        <v>46</v>
      </c>
      <c r="I19" s="2">
        <f t="shared" si="4"/>
        <v>46</v>
      </c>
      <c r="AD19" s="2">
        <v>17</v>
      </c>
      <c r="AE19" s="2">
        <v>17</v>
      </c>
    </row>
    <row r="20" spans="5:31">
      <c r="E20" s="2">
        <f t="shared" si="1"/>
        <v>130</v>
      </c>
      <c r="F20" s="2">
        <v>18</v>
      </c>
      <c r="G20" s="2">
        <f t="shared" si="2"/>
        <v>47</v>
      </c>
      <c r="H20" s="2">
        <f t="shared" si="3"/>
        <v>47</v>
      </c>
      <c r="I20" s="2">
        <f t="shared" si="4"/>
        <v>47</v>
      </c>
      <c r="AD20" s="2">
        <v>18</v>
      </c>
      <c r="AE20" s="2">
        <v>18</v>
      </c>
    </row>
    <row r="21" spans="5:31">
      <c r="E21" s="2">
        <f t="shared" si="1"/>
        <v>135</v>
      </c>
      <c r="F21" s="2">
        <v>19</v>
      </c>
      <c r="G21" s="2">
        <f t="shared" si="2"/>
        <v>48</v>
      </c>
      <c r="H21" s="2">
        <f t="shared" si="3"/>
        <v>48</v>
      </c>
      <c r="I21" s="2">
        <f t="shared" si="4"/>
        <v>48</v>
      </c>
      <c r="AD21" s="2">
        <v>19</v>
      </c>
      <c r="AE21" s="2">
        <v>19</v>
      </c>
    </row>
    <row r="22" spans="5:31">
      <c r="E22" s="2">
        <f t="shared" si="1"/>
        <v>140</v>
      </c>
      <c r="F22" s="2">
        <v>20</v>
      </c>
      <c r="G22" s="2">
        <f t="shared" si="2"/>
        <v>49</v>
      </c>
      <c r="H22" s="2">
        <f t="shared" si="3"/>
        <v>49</v>
      </c>
      <c r="I22" s="2">
        <f t="shared" si="4"/>
        <v>49</v>
      </c>
      <c r="AD22" s="2">
        <v>20</v>
      </c>
      <c r="AE22" s="2">
        <v>20</v>
      </c>
    </row>
    <row r="23" spans="5:31">
      <c r="E23" s="2">
        <f t="shared" si="1"/>
        <v>145</v>
      </c>
      <c r="G23" s="2">
        <f t="shared" si="2"/>
        <v>50</v>
      </c>
      <c r="H23" s="2">
        <f t="shared" si="3"/>
        <v>50</v>
      </c>
      <c r="I23" s="2">
        <f t="shared" si="4"/>
        <v>50</v>
      </c>
      <c r="AD23" s="2">
        <v>21</v>
      </c>
      <c r="AE23" s="2">
        <v>21</v>
      </c>
    </row>
    <row r="24" spans="5:31">
      <c r="E24" s="2">
        <f t="shared" si="1"/>
        <v>150</v>
      </c>
      <c r="G24" s="2">
        <f t="shared" si="2"/>
        <v>51</v>
      </c>
      <c r="H24" s="2">
        <f t="shared" si="3"/>
        <v>51</v>
      </c>
      <c r="I24" s="2">
        <f t="shared" si="4"/>
        <v>51</v>
      </c>
      <c r="AD24" s="2">
        <v>22</v>
      </c>
      <c r="AE24" s="2">
        <v>22</v>
      </c>
    </row>
    <row r="25" spans="5:31">
      <c r="E25" s="2">
        <f t="shared" si="1"/>
        <v>155</v>
      </c>
      <c r="G25" s="2">
        <f t="shared" si="2"/>
        <v>52</v>
      </c>
      <c r="H25" s="2">
        <f t="shared" si="3"/>
        <v>52</v>
      </c>
      <c r="I25" s="2">
        <f t="shared" si="4"/>
        <v>52</v>
      </c>
      <c r="AD25" s="2">
        <v>23</v>
      </c>
      <c r="AE25" s="2">
        <v>23</v>
      </c>
    </row>
    <row r="26" spans="5:31">
      <c r="E26" s="2">
        <f t="shared" si="1"/>
        <v>160</v>
      </c>
      <c r="G26" s="2">
        <f t="shared" si="2"/>
        <v>53</v>
      </c>
      <c r="H26" s="2">
        <f t="shared" si="3"/>
        <v>53</v>
      </c>
      <c r="I26" s="2">
        <f t="shared" si="4"/>
        <v>53</v>
      </c>
      <c r="AD26" s="2">
        <v>24</v>
      </c>
      <c r="AE26" s="2">
        <v>24</v>
      </c>
    </row>
    <row r="27" spans="5:31">
      <c r="E27" s="2">
        <f t="shared" si="1"/>
        <v>165</v>
      </c>
      <c r="G27" s="2">
        <f t="shared" si="2"/>
        <v>54</v>
      </c>
      <c r="H27" s="2">
        <f t="shared" si="3"/>
        <v>54</v>
      </c>
      <c r="I27" s="2">
        <f t="shared" si="4"/>
        <v>54</v>
      </c>
      <c r="AD27" s="2">
        <v>25</v>
      </c>
      <c r="AE27" s="2">
        <v>25</v>
      </c>
    </row>
    <row r="28" spans="5:31">
      <c r="E28" s="2">
        <f t="shared" si="1"/>
        <v>170</v>
      </c>
      <c r="G28" s="2">
        <f t="shared" si="2"/>
        <v>55</v>
      </c>
      <c r="H28" s="2">
        <f t="shared" si="3"/>
        <v>55</v>
      </c>
      <c r="I28" s="2">
        <f t="shared" si="4"/>
        <v>55</v>
      </c>
      <c r="AD28" s="2">
        <v>26</v>
      </c>
      <c r="AE28" s="2">
        <v>26</v>
      </c>
    </row>
    <row r="29" spans="5:31">
      <c r="E29" s="2">
        <f t="shared" si="1"/>
        <v>175</v>
      </c>
      <c r="G29" s="2">
        <f t="shared" si="2"/>
        <v>56</v>
      </c>
      <c r="H29" s="2">
        <f t="shared" si="3"/>
        <v>56</v>
      </c>
      <c r="I29" s="2">
        <f t="shared" si="4"/>
        <v>56</v>
      </c>
      <c r="AD29" s="2">
        <v>27</v>
      </c>
      <c r="AE29" s="2">
        <v>27</v>
      </c>
    </row>
    <row r="30" spans="5:31">
      <c r="E30" s="2">
        <f t="shared" si="1"/>
        <v>180</v>
      </c>
      <c r="G30" s="2">
        <f t="shared" si="2"/>
        <v>57</v>
      </c>
      <c r="H30" s="2">
        <f t="shared" si="3"/>
        <v>57</v>
      </c>
      <c r="I30" s="2">
        <f t="shared" si="4"/>
        <v>57</v>
      </c>
      <c r="AD30" s="2">
        <v>28</v>
      </c>
      <c r="AE30" s="2">
        <v>28</v>
      </c>
    </row>
    <row r="31" spans="5:31">
      <c r="E31" s="2">
        <f t="shared" si="1"/>
        <v>185</v>
      </c>
      <c r="G31" s="2">
        <f t="shared" si="2"/>
        <v>58</v>
      </c>
      <c r="H31" s="2">
        <f t="shared" si="3"/>
        <v>58</v>
      </c>
      <c r="I31" s="2">
        <f t="shared" si="4"/>
        <v>58</v>
      </c>
      <c r="AD31" s="2">
        <v>29</v>
      </c>
      <c r="AE31" s="2">
        <v>29</v>
      </c>
    </row>
    <row r="32" spans="5:31">
      <c r="E32" s="2">
        <f t="shared" si="1"/>
        <v>190</v>
      </c>
      <c r="G32" s="2">
        <f t="shared" si="2"/>
        <v>59</v>
      </c>
      <c r="H32" s="2">
        <f t="shared" si="3"/>
        <v>59</v>
      </c>
      <c r="I32" s="2">
        <f t="shared" si="4"/>
        <v>59</v>
      </c>
      <c r="AD32" s="2">
        <v>30</v>
      </c>
      <c r="AE32" s="2">
        <v>30</v>
      </c>
    </row>
    <row r="33" spans="5:31">
      <c r="E33" s="2">
        <f t="shared" si="1"/>
        <v>195</v>
      </c>
      <c r="G33" s="2">
        <f t="shared" si="2"/>
        <v>60</v>
      </c>
      <c r="H33" s="2">
        <f t="shared" si="3"/>
        <v>60</v>
      </c>
      <c r="I33" s="2">
        <f t="shared" si="4"/>
        <v>60</v>
      </c>
      <c r="AD33" s="2">
        <v>31</v>
      </c>
      <c r="AE33" s="2">
        <v>31</v>
      </c>
    </row>
    <row r="34" spans="5:31">
      <c r="E34" s="2">
        <f t="shared" si="1"/>
        <v>200</v>
      </c>
      <c r="G34" s="2">
        <f t="shared" si="2"/>
        <v>61</v>
      </c>
      <c r="H34" s="2">
        <f t="shared" si="3"/>
        <v>61</v>
      </c>
      <c r="I34" s="2">
        <f t="shared" si="4"/>
        <v>61</v>
      </c>
      <c r="AD34" s="2">
        <v>32</v>
      </c>
      <c r="AE34" s="2">
        <v>32</v>
      </c>
    </row>
    <row r="35" spans="5:31">
      <c r="E35" s="2">
        <f t="shared" si="1"/>
        <v>205</v>
      </c>
      <c r="G35" s="2">
        <f t="shared" si="2"/>
        <v>62</v>
      </c>
      <c r="H35" s="2">
        <f t="shared" si="3"/>
        <v>62</v>
      </c>
      <c r="I35" s="2">
        <f t="shared" si="4"/>
        <v>62</v>
      </c>
      <c r="AD35" s="2">
        <v>33</v>
      </c>
      <c r="AE35" s="2">
        <v>33</v>
      </c>
    </row>
    <row r="36" spans="5:31">
      <c r="E36" s="2">
        <f t="shared" si="1"/>
        <v>210</v>
      </c>
      <c r="G36" s="2">
        <f t="shared" si="2"/>
        <v>63</v>
      </c>
      <c r="H36" s="2">
        <f t="shared" si="3"/>
        <v>63</v>
      </c>
      <c r="I36" s="2">
        <f t="shared" si="4"/>
        <v>63</v>
      </c>
      <c r="AD36" s="2">
        <v>34</v>
      </c>
      <c r="AE36" s="2">
        <v>34</v>
      </c>
    </row>
    <row r="37" spans="5:31">
      <c r="E37" s="2">
        <f t="shared" si="1"/>
        <v>215</v>
      </c>
      <c r="G37" s="2">
        <f t="shared" si="2"/>
        <v>64</v>
      </c>
      <c r="H37" s="2">
        <f t="shared" si="3"/>
        <v>64</v>
      </c>
      <c r="I37" s="2">
        <f t="shared" si="4"/>
        <v>64</v>
      </c>
      <c r="AD37" s="2">
        <v>35</v>
      </c>
      <c r="AE37" s="2">
        <v>35</v>
      </c>
    </row>
    <row r="38" spans="5:31">
      <c r="E38" s="2">
        <f t="shared" si="1"/>
        <v>220</v>
      </c>
      <c r="G38" s="2">
        <f t="shared" si="2"/>
        <v>65</v>
      </c>
      <c r="H38" s="2">
        <f t="shared" si="3"/>
        <v>65</v>
      </c>
      <c r="I38" s="2">
        <f t="shared" si="4"/>
        <v>65</v>
      </c>
      <c r="AD38" s="2">
        <v>36</v>
      </c>
      <c r="AE38" s="2">
        <v>36</v>
      </c>
    </row>
    <row r="39" spans="5:31">
      <c r="E39" s="2">
        <f t="shared" si="1"/>
        <v>225</v>
      </c>
      <c r="G39" s="2">
        <f t="shared" si="2"/>
        <v>66</v>
      </c>
      <c r="H39" s="2">
        <f t="shared" si="3"/>
        <v>66</v>
      </c>
      <c r="I39" s="2">
        <f t="shared" si="4"/>
        <v>66</v>
      </c>
      <c r="AD39" s="2">
        <v>37</v>
      </c>
      <c r="AE39" s="2">
        <v>37</v>
      </c>
    </row>
    <row r="40" spans="5:31">
      <c r="E40" s="2">
        <f t="shared" si="1"/>
        <v>230</v>
      </c>
      <c r="G40" s="2">
        <f t="shared" si="2"/>
        <v>67</v>
      </c>
      <c r="H40" s="2">
        <f t="shared" si="3"/>
        <v>67</v>
      </c>
      <c r="I40" s="2">
        <f t="shared" si="4"/>
        <v>67</v>
      </c>
      <c r="AD40" s="2">
        <v>38</v>
      </c>
      <c r="AE40" s="2">
        <v>38</v>
      </c>
    </row>
    <row r="41" spans="5:31">
      <c r="E41" s="2">
        <f t="shared" si="1"/>
        <v>235</v>
      </c>
      <c r="G41" s="2">
        <f t="shared" si="2"/>
        <v>68</v>
      </c>
      <c r="H41" s="2">
        <f t="shared" si="3"/>
        <v>68</v>
      </c>
      <c r="I41" s="2">
        <f t="shared" si="4"/>
        <v>68</v>
      </c>
      <c r="AD41" s="2">
        <v>39</v>
      </c>
      <c r="AE41" s="2">
        <v>39</v>
      </c>
    </row>
    <row r="42" spans="5:31">
      <c r="E42" s="2">
        <f t="shared" si="1"/>
        <v>240</v>
      </c>
      <c r="G42" s="2">
        <f t="shared" si="2"/>
        <v>69</v>
      </c>
      <c r="H42" s="2">
        <f t="shared" si="3"/>
        <v>69</v>
      </c>
      <c r="I42" s="2">
        <f t="shared" si="4"/>
        <v>69</v>
      </c>
      <c r="AD42" s="2">
        <v>40</v>
      </c>
      <c r="AE42" s="2">
        <v>40</v>
      </c>
    </row>
    <row r="43" spans="5:31">
      <c r="E43" s="2">
        <f t="shared" si="1"/>
        <v>245</v>
      </c>
      <c r="G43" s="2">
        <f t="shared" si="2"/>
        <v>70</v>
      </c>
      <c r="H43" s="2">
        <f t="shared" si="3"/>
        <v>70</v>
      </c>
      <c r="I43" s="2">
        <f t="shared" si="4"/>
        <v>70</v>
      </c>
      <c r="AD43" s="2">
        <v>41</v>
      </c>
      <c r="AE43" s="2">
        <v>41</v>
      </c>
    </row>
    <row r="44" spans="5:31">
      <c r="E44" s="2">
        <f t="shared" si="1"/>
        <v>250</v>
      </c>
      <c r="G44" s="2">
        <f t="shared" si="2"/>
        <v>71</v>
      </c>
      <c r="H44" s="2">
        <f t="shared" si="3"/>
        <v>71</v>
      </c>
      <c r="I44" s="2">
        <f t="shared" si="4"/>
        <v>71</v>
      </c>
      <c r="AD44" s="2">
        <v>42</v>
      </c>
      <c r="AE44" s="2">
        <v>42</v>
      </c>
    </row>
    <row r="45" spans="5:31">
      <c r="E45" s="2">
        <f t="shared" si="1"/>
        <v>255</v>
      </c>
      <c r="G45" s="2">
        <f t="shared" si="2"/>
        <v>72</v>
      </c>
      <c r="H45" s="2">
        <f t="shared" si="3"/>
        <v>72</v>
      </c>
      <c r="I45" s="2">
        <f t="shared" si="4"/>
        <v>72</v>
      </c>
      <c r="AD45" s="2">
        <v>43</v>
      </c>
      <c r="AE45" s="2">
        <v>43</v>
      </c>
    </row>
    <row r="46" spans="5:31">
      <c r="E46" s="2">
        <f t="shared" si="1"/>
        <v>260</v>
      </c>
      <c r="G46" s="2">
        <f t="shared" si="2"/>
        <v>73</v>
      </c>
      <c r="H46" s="2">
        <f t="shared" si="3"/>
        <v>73</v>
      </c>
      <c r="I46" s="2">
        <f t="shared" si="4"/>
        <v>73</v>
      </c>
      <c r="AD46" s="2">
        <v>44</v>
      </c>
      <c r="AE46" s="2">
        <v>44</v>
      </c>
    </row>
    <row r="47" spans="5:31">
      <c r="E47" s="2">
        <f t="shared" si="1"/>
        <v>265</v>
      </c>
      <c r="G47" s="2">
        <f t="shared" si="2"/>
        <v>74</v>
      </c>
      <c r="H47" s="2">
        <f t="shared" si="3"/>
        <v>74</v>
      </c>
      <c r="I47" s="2">
        <f t="shared" si="4"/>
        <v>74</v>
      </c>
      <c r="AD47" s="2">
        <v>45</v>
      </c>
      <c r="AE47" s="2">
        <v>45</v>
      </c>
    </row>
    <row r="48" spans="5:31">
      <c r="E48" s="2">
        <f t="shared" si="1"/>
        <v>270</v>
      </c>
      <c r="G48" s="2">
        <f t="shared" si="2"/>
        <v>75</v>
      </c>
      <c r="H48" s="2">
        <f t="shared" si="3"/>
        <v>75</v>
      </c>
      <c r="I48" s="2">
        <f t="shared" si="4"/>
        <v>75</v>
      </c>
      <c r="AD48" s="2">
        <v>46</v>
      </c>
      <c r="AE48" s="2">
        <v>46</v>
      </c>
    </row>
    <row r="49" spans="5:31">
      <c r="E49" s="2">
        <f t="shared" si="1"/>
        <v>275</v>
      </c>
      <c r="G49" s="2">
        <f t="shared" si="2"/>
        <v>76</v>
      </c>
      <c r="H49" s="2">
        <f t="shared" si="3"/>
        <v>76</v>
      </c>
      <c r="I49" s="2">
        <f t="shared" si="4"/>
        <v>76</v>
      </c>
      <c r="AD49" s="2">
        <v>47</v>
      </c>
      <c r="AE49" s="2">
        <v>47</v>
      </c>
    </row>
    <row r="50" spans="5:31">
      <c r="E50" s="2">
        <f t="shared" si="1"/>
        <v>280</v>
      </c>
      <c r="G50" s="2">
        <f t="shared" si="2"/>
        <v>77</v>
      </c>
      <c r="H50" s="2">
        <f t="shared" si="3"/>
        <v>77</v>
      </c>
      <c r="I50" s="2">
        <f t="shared" si="4"/>
        <v>77</v>
      </c>
      <c r="AD50" s="2">
        <v>48</v>
      </c>
      <c r="AE50" s="2">
        <v>48</v>
      </c>
    </row>
    <row r="51" spans="5:31">
      <c r="E51" s="2">
        <f t="shared" si="1"/>
        <v>285</v>
      </c>
      <c r="G51" s="2">
        <f t="shared" si="2"/>
        <v>78</v>
      </c>
      <c r="H51" s="2">
        <f t="shared" si="3"/>
        <v>78</v>
      </c>
      <c r="I51" s="2">
        <f t="shared" si="4"/>
        <v>78</v>
      </c>
      <c r="AD51" s="2">
        <v>49</v>
      </c>
      <c r="AE51" s="2">
        <v>49</v>
      </c>
    </row>
    <row r="52" spans="5:31">
      <c r="E52" s="2">
        <f t="shared" si="1"/>
        <v>290</v>
      </c>
      <c r="G52" s="2">
        <f t="shared" si="2"/>
        <v>79</v>
      </c>
      <c r="H52" s="2">
        <f t="shared" si="3"/>
        <v>79</v>
      </c>
      <c r="I52" s="2">
        <f t="shared" si="4"/>
        <v>79</v>
      </c>
      <c r="AD52" s="2">
        <v>50</v>
      </c>
      <c r="AE52" s="2">
        <v>50</v>
      </c>
    </row>
    <row r="53" spans="5:31">
      <c r="E53" s="2">
        <f t="shared" si="1"/>
        <v>295</v>
      </c>
      <c r="G53" s="2">
        <f t="shared" si="2"/>
        <v>80</v>
      </c>
      <c r="H53" s="2">
        <f t="shared" si="3"/>
        <v>80</v>
      </c>
      <c r="I53" s="2">
        <f t="shared" si="4"/>
        <v>80</v>
      </c>
      <c r="AD53" s="2" t="s">
        <v>631</v>
      </c>
      <c r="AE53" s="2" t="s">
        <v>631</v>
      </c>
    </row>
    <row r="54" spans="5:31">
      <c r="E54" s="2">
        <f t="shared" si="1"/>
        <v>300</v>
      </c>
      <c r="G54" s="2">
        <f t="shared" si="2"/>
        <v>81</v>
      </c>
      <c r="H54" s="2">
        <f t="shared" si="3"/>
        <v>81</v>
      </c>
      <c r="I54" s="2">
        <f t="shared" si="4"/>
        <v>81</v>
      </c>
    </row>
    <row r="55" spans="5:31">
      <c r="G55" s="2">
        <f t="shared" si="2"/>
        <v>82</v>
      </c>
      <c r="H55" s="2">
        <f t="shared" si="3"/>
        <v>82</v>
      </c>
      <c r="I55" s="2">
        <f t="shared" si="4"/>
        <v>82</v>
      </c>
    </row>
    <row r="56" spans="5:31">
      <c r="G56" s="2">
        <f t="shared" si="2"/>
        <v>83</v>
      </c>
      <c r="H56" s="2">
        <f t="shared" si="3"/>
        <v>83</v>
      </c>
      <c r="I56" s="2">
        <f t="shared" si="4"/>
        <v>83</v>
      </c>
    </row>
    <row r="57" spans="5:31">
      <c r="G57" s="2">
        <f t="shared" ref="G57:G73" si="5">+G56+1</f>
        <v>84</v>
      </c>
      <c r="H57" s="2">
        <f t="shared" ref="H57:H73" si="6">+H56+1</f>
        <v>84</v>
      </c>
      <c r="I57" s="2">
        <f t="shared" ref="I57:I73" si="7">+I56+1</f>
        <v>84</v>
      </c>
    </row>
    <row r="58" spans="5:31">
      <c r="G58" s="2">
        <f t="shared" si="5"/>
        <v>85</v>
      </c>
      <c r="H58" s="2">
        <f t="shared" si="6"/>
        <v>85</v>
      </c>
      <c r="I58" s="2">
        <f t="shared" si="7"/>
        <v>85</v>
      </c>
    </row>
    <row r="59" spans="5:31">
      <c r="G59" s="2">
        <f t="shared" si="5"/>
        <v>86</v>
      </c>
      <c r="H59" s="2">
        <f t="shared" si="6"/>
        <v>86</v>
      </c>
      <c r="I59" s="2">
        <f t="shared" si="7"/>
        <v>86</v>
      </c>
    </row>
    <row r="60" spans="5:31">
      <c r="G60" s="2">
        <f t="shared" si="5"/>
        <v>87</v>
      </c>
      <c r="H60" s="2">
        <f t="shared" si="6"/>
        <v>87</v>
      </c>
      <c r="I60" s="2">
        <f t="shared" si="7"/>
        <v>87</v>
      </c>
    </row>
    <row r="61" spans="5:31">
      <c r="G61" s="2">
        <f t="shared" si="5"/>
        <v>88</v>
      </c>
      <c r="H61" s="2">
        <f t="shared" si="6"/>
        <v>88</v>
      </c>
      <c r="I61" s="2">
        <f t="shared" si="7"/>
        <v>88</v>
      </c>
    </row>
    <row r="62" spans="5:31">
      <c r="G62" s="2">
        <f t="shared" si="5"/>
        <v>89</v>
      </c>
      <c r="H62" s="2">
        <f t="shared" si="6"/>
        <v>89</v>
      </c>
      <c r="I62" s="2">
        <f t="shared" si="7"/>
        <v>89</v>
      </c>
    </row>
    <row r="63" spans="5:31">
      <c r="G63" s="2">
        <f t="shared" si="5"/>
        <v>90</v>
      </c>
      <c r="H63" s="2">
        <f t="shared" si="6"/>
        <v>90</v>
      </c>
      <c r="I63" s="2">
        <f t="shared" si="7"/>
        <v>90</v>
      </c>
    </row>
    <row r="64" spans="5:31">
      <c r="G64" s="2">
        <f t="shared" si="5"/>
        <v>91</v>
      </c>
      <c r="H64" s="2">
        <f t="shared" si="6"/>
        <v>91</v>
      </c>
      <c r="I64" s="2">
        <f t="shared" si="7"/>
        <v>91</v>
      </c>
    </row>
    <row r="65" spans="7:9">
      <c r="G65" s="2">
        <f t="shared" si="5"/>
        <v>92</v>
      </c>
      <c r="H65" s="2">
        <f t="shared" si="6"/>
        <v>92</v>
      </c>
      <c r="I65" s="2">
        <f t="shared" si="7"/>
        <v>92</v>
      </c>
    </row>
    <row r="66" spans="7:9">
      <c r="G66" s="2">
        <f t="shared" si="5"/>
        <v>93</v>
      </c>
      <c r="H66" s="2">
        <f t="shared" si="6"/>
        <v>93</v>
      </c>
      <c r="I66" s="2">
        <f t="shared" si="7"/>
        <v>93</v>
      </c>
    </row>
    <row r="67" spans="7:9">
      <c r="G67" s="2">
        <f t="shared" si="5"/>
        <v>94</v>
      </c>
      <c r="H67" s="2">
        <f t="shared" si="6"/>
        <v>94</v>
      </c>
      <c r="I67" s="2">
        <f t="shared" si="7"/>
        <v>94</v>
      </c>
    </row>
    <row r="68" spans="7:9">
      <c r="G68" s="2">
        <f t="shared" si="5"/>
        <v>95</v>
      </c>
      <c r="H68" s="2">
        <f t="shared" si="6"/>
        <v>95</v>
      </c>
      <c r="I68" s="2">
        <f t="shared" si="7"/>
        <v>95</v>
      </c>
    </row>
    <row r="69" spans="7:9">
      <c r="G69" s="2">
        <f t="shared" si="5"/>
        <v>96</v>
      </c>
      <c r="H69" s="2">
        <f t="shared" si="6"/>
        <v>96</v>
      </c>
      <c r="I69" s="2">
        <f t="shared" si="7"/>
        <v>96</v>
      </c>
    </row>
    <row r="70" spans="7:9">
      <c r="G70" s="2">
        <f t="shared" si="5"/>
        <v>97</v>
      </c>
      <c r="H70" s="2">
        <f t="shared" si="6"/>
        <v>97</v>
      </c>
      <c r="I70" s="2">
        <f t="shared" si="7"/>
        <v>97</v>
      </c>
    </row>
    <row r="71" spans="7:9">
      <c r="G71" s="2">
        <f t="shared" si="5"/>
        <v>98</v>
      </c>
      <c r="H71" s="2">
        <f t="shared" si="6"/>
        <v>98</v>
      </c>
      <c r="I71" s="2">
        <f t="shared" si="7"/>
        <v>98</v>
      </c>
    </row>
    <row r="72" spans="7:9">
      <c r="G72" s="2">
        <f t="shared" si="5"/>
        <v>99</v>
      </c>
      <c r="H72" s="2">
        <f t="shared" si="6"/>
        <v>99</v>
      </c>
      <c r="I72" s="2">
        <f t="shared" si="7"/>
        <v>99</v>
      </c>
    </row>
    <row r="73" spans="7:9">
      <c r="G73" s="2">
        <f t="shared" si="5"/>
        <v>100</v>
      </c>
      <c r="H73" s="2">
        <f t="shared" si="6"/>
        <v>100</v>
      </c>
      <c r="I73" s="2">
        <f t="shared" si="7"/>
        <v>100</v>
      </c>
    </row>
  </sheetData>
  <phoneticPr fontId="29" type="noConversion"/>
  <pageMargins left="0.7" right="0.7" top="0.75" bottom="0.75" header="0.3" footer="0.3"/>
  <pageSetup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F1B16BC-BBF9-438F-87AC-976B831D77AF}"/>
</file>

<file path=customXml/itemProps2.xml><?xml version="1.0" encoding="utf-8"?>
<ds:datastoreItem xmlns:ds="http://schemas.openxmlformats.org/officeDocument/2006/customXml" ds:itemID="{D17CE484-E090-4894-9750-6D4AF3E10C03}"/>
</file>

<file path=customXml/itemProps3.xml><?xml version="1.0" encoding="utf-8"?>
<ds:datastoreItem xmlns:ds="http://schemas.openxmlformats.org/officeDocument/2006/customXml" ds:itemID="{3321EC5E-CC30-4B57-A1F3-64F66B7726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2026-08-31T18:01:15Z</dcterms:created>
  <dcterms:modified xsi:type="dcterms:W3CDTF">2026-09-03T17:13:28Z</dcterms:modified>
  <cp:category/>
  <cp:contentStatus/>
</cp:coreProperties>
</file>