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codeName="ThisWorkbook"/>
  <mc:AlternateContent xmlns:mc="http://schemas.openxmlformats.org/markup-compatibility/2006">
    <mc:Choice Requires="x15">
      <x15ac:absPath xmlns:x15ac="http://schemas.microsoft.com/office/spreadsheetml/2010/11/ac" url="D:\OACP\PrensaSED\2024\Notas\02 febrero\02 02\"/>
    </mc:Choice>
  </mc:AlternateContent>
  <xr:revisionPtr revIDLastSave="0" documentId="8_{62C047C9-97C7-4F03-91D5-12CCE75F796A}" xr6:coauthVersionLast="47" xr6:coauthVersionMax="47" xr10:uidLastSave="{00000000-0000-0000-0000-000000000000}"/>
  <bookViews>
    <workbookView xWindow="-120" yWindow="-120" windowWidth="29040" windowHeight="15840" tabRatio="845" firstSheet="2" activeTab="8" xr2:uid="{00000000-000D-0000-FFFF-FFFF00000000}"/>
  </bookViews>
  <sheets>
    <sheet name="Validacion de datos Referencia" sheetId="3" state="hidden" r:id="rId1"/>
    <sheet name="PlandeTrabajo ComponenteLaboral" sheetId="33" r:id="rId2"/>
    <sheet name="PlandeTrabajoCompComportamental" sheetId="27" r:id="rId3"/>
    <sheet name="Portafolio Entregable 1" sheetId="6" r:id="rId4"/>
    <sheet name="Portafolio Entregable 2" sheetId="19" r:id="rId5"/>
    <sheet name="Portafolio Entregable 3" sheetId="20" r:id="rId6"/>
    <sheet name="Portafolio Entregable 4" sheetId="21" r:id="rId7"/>
    <sheet name="Portafolio Entregable 5" sheetId="30" r:id="rId8"/>
    <sheet name="Plan de Mejora Semestral" sheetId="36" r:id="rId9"/>
    <sheet name="PortafolioPlanMejora C. Laboral" sheetId="38" r:id="rId10"/>
    <sheet name="PortafolioPlanMejora C.Comporta" sheetId="40" r:id="rId11"/>
  </sheets>
  <externalReferences>
    <externalReference r:id="rId12"/>
  </externalReferences>
  <definedNames>
    <definedName name="Años">'Validacion de datos Referencia'!$E$11:$E$25</definedName>
    <definedName name="calendario">'Validacion de datos Referencia'!$B$11:$B$41</definedName>
    <definedName name="meses">'Validacion de datos Referencia'!$D$11:$D$25</definedName>
    <definedName name="PlantaTemporal">'Validacion de datos Referencia'!$B$5:$B$8</definedName>
    <definedName name="_xlnm.Print_Titles" localSheetId="2">PlandeTrabajoCompComportamental!#REF!</definedName>
    <definedName name="Valoración">'Validacion de datos Referencia'!$B$44:$B$46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27" l="1"/>
  <c r="E5" i="38"/>
  <c r="L5" i="40"/>
  <c r="E5" i="40"/>
  <c r="C6" i="36"/>
  <c r="E2" i="40" l="1"/>
  <c r="L5" i="38"/>
  <c r="Q103" i="33"/>
  <c r="E2" i="38" l="1"/>
  <c r="A8" i="6"/>
  <c r="F2" i="36" l="1"/>
  <c r="F2" i="30"/>
  <c r="F2" i="21"/>
  <c r="F2" i="20"/>
  <c r="F2" i="19"/>
  <c r="F2" i="6"/>
  <c r="F2" i="27"/>
  <c r="V9" i="27"/>
  <c r="V10" i="27"/>
  <c r="V11" i="27"/>
  <c r="V12" i="27"/>
  <c r="V13" i="27"/>
  <c r="V14" i="27"/>
  <c r="V15" i="27"/>
  <c r="V16" i="27"/>
  <c r="V17" i="27"/>
  <c r="V18" i="27"/>
  <c r="V19" i="27"/>
  <c r="V20" i="27"/>
  <c r="W9" i="27"/>
  <c r="W10" i="27"/>
  <c r="W11" i="27"/>
  <c r="W12" i="27"/>
  <c r="W13" i="27"/>
  <c r="W14" i="27"/>
  <c r="W15" i="27"/>
  <c r="W16" i="27"/>
  <c r="W17" i="27"/>
  <c r="F34" i="27" s="1"/>
  <c r="W18" i="27"/>
  <c r="W19" i="27"/>
  <c r="F24" i="27" l="1"/>
  <c r="F32" i="27"/>
  <c r="F30" i="27"/>
  <c r="F26" i="27"/>
  <c r="F36" i="27"/>
  <c r="F28" i="27"/>
  <c r="W20" i="27"/>
  <c r="F38" i="27" s="1"/>
  <c r="L6" i="36" l="1"/>
  <c r="A10" i="30" l="1"/>
  <c r="A8" i="30"/>
  <c r="A10" i="21"/>
  <c r="A8" i="21"/>
  <c r="A10" i="20"/>
  <c r="A8" i="20"/>
  <c r="A10" i="19"/>
  <c r="A8" i="19"/>
  <c r="A10" i="6"/>
  <c r="N6" i="27"/>
  <c r="L6" i="6"/>
  <c r="L6" i="19"/>
  <c r="L6" i="20"/>
  <c r="L6" i="21"/>
  <c r="L6" i="30"/>
  <c r="D6" i="19"/>
  <c r="D6" i="20"/>
  <c r="D6" i="21"/>
  <c r="D6" i="30"/>
  <c r="D6" i="6"/>
  <c r="Q102" i="33" l="1"/>
  <c r="K102" i="33"/>
  <c r="E102" i="33"/>
  <c r="W102" i="33" s="1"/>
  <c r="Q100" i="33"/>
  <c r="K100" i="33"/>
  <c r="E100" i="33"/>
  <c r="W100" i="33" s="1"/>
  <c r="Q85" i="33"/>
  <c r="K85" i="33"/>
  <c r="E85" i="33"/>
  <c r="W85" i="33" s="1"/>
  <c r="Q83" i="33"/>
  <c r="K83" i="33"/>
  <c r="E83" i="33"/>
  <c r="W83" i="33" s="1"/>
  <c r="Q68" i="33"/>
  <c r="K68" i="33"/>
  <c r="E68" i="33"/>
  <c r="Q66" i="33"/>
  <c r="K66" i="33"/>
  <c r="E66" i="33"/>
  <c r="Q51" i="33"/>
  <c r="K51" i="33"/>
  <c r="E51" i="33"/>
  <c r="W51" i="33" s="1"/>
  <c r="Q49" i="33"/>
  <c r="K49" i="33"/>
  <c r="E49" i="33"/>
  <c r="W49" i="33" s="1"/>
  <c r="Q34" i="33"/>
  <c r="K34" i="33"/>
  <c r="E34" i="33"/>
  <c r="W34" i="33" s="1"/>
  <c r="Q32" i="33"/>
  <c r="K32" i="33"/>
  <c r="E32" i="33"/>
  <c r="W32" i="33" s="1"/>
  <c r="S68" i="33" l="1"/>
  <c r="V68" i="33" s="1"/>
  <c r="W68" i="33"/>
  <c r="S85" i="33"/>
  <c r="V85" i="33" s="1"/>
  <c r="S66" i="33"/>
  <c r="V66" i="33" s="1"/>
  <c r="W66" i="33"/>
  <c r="S83" i="33"/>
  <c r="V83" i="33" s="1"/>
  <c r="S34" i="33"/>
  <c r="V34" i="33" s="1"/>
  <c r="S49" i="33"/>
  <c r="V49" i="33" s="1"/>
  <c r="S51" i="33"/>
  <c r="S102" i="33"/>
  <c r="V102" i="33" s="1"/>
  <c r="S100" i="33"/>
  <c r="V100" i="33" s="1"/>
  <c r="S32" i="33"/>
  <c r="V51" i="33" l="1"/>
  <c r="V127" i="33" s="1"/>
  <c r="S127" i="33"/>
  <c r="H127" i="33" s="1"/>
  <c r="V21" i="27"/>
  <c r="S116" i="33" s="1"/>
  <c r="W21" i="27"/>
  <c r="S114" i="33"/>
  <c r="V32" i="33"/>
  <c r="V114" i="33" s="1"/>
  <c r="H114" i="33" l="1"/>
  <c r="S129" i="33"/>
  <c r="H129" i="33"/>
  <c r="H116" i="33"/>
  <c r="V40" i="2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Olga Liliana Cardenas Ruiz</author>
    <author>Abc</author>
    <author>LILIANA</author>
  </authors>
  <commentList>
    <comment ref="F2" authorId="0" shapeId="0" xr:uid="{00000000-0006-0000-0100-000001000000}">
      <text>
        <r>
          <rPr>
            <b/>
            <sz val="9"/>
            <color indexed="81"/>
            <rFont val="Tahoma"/>
            <family val="2"/>
          </rPr>
          <t>Seleccione el nombre de la Entidad</t>
        </r>
      </text>
    </comment>
    <comment ref="A4" authorId="1" shapeId="0" xr:uid="{00000000-0006-0000-0100-000002000000}">
      <text>
        <r>
          <rPr>
            <b/>
            <sz val="9"/>
            <color indexed="81"/>
            <rFont val="Tahoma"/>
            <family val="2"/>
          </rPr>
          <t>Información de identificación de quienes intervienen en el proceso</t>
        </r>
      </text>
    </comment>
    <comment ref="D5" authorId="1" shapeId="0" xr:uid="{00000000-0006-0000-0100-000003000000}">
      <text>
        <r>
          <rPr>
            <b/>
            <sz val="9"/>
            <color indexed="81"/>
            <rFont val="Tahoma"/>
            <family val="2"/>
          </rPr>
          <t>Superior inmediato (Jefe o responsable jerárquico o funcional del área o la dependencia), debe ser un empleado perteneciente a la planta permanente de la Entidad</t>
        </r>
      </text>
    </comment>
    <comment ref="A12" authorId="2" shapeId="0" xr:uid="{00000000-0006-0000-0100-000004000000}">
      <text>
        <r>
          <rPr>
            <b/>
            <sz val="9"/>
            <color indexed="81"/>
            <rFont val="Tahoma"/>
            <family val="2"/>
          </rPr>
          <t>Proyección Anual
del 1o. de febrero a 31 de enero del año siguiente, o desde la fecha de formulación hasta el final del período</t>
        </r>
      </text>
    </comment>
    <comment ref="A15" authorId="1" shapeId="0" xr:uid="{00000000-0006-0000-0100-000005000000}">
      <text>
        <r>
          <rPr>
            <b/>
            <sz val="9"/>
            <color indexed="81"/>
            <rFont val="Tahoma"/>
            <family val="2"/>
          </rPr>
          <t>Diligencie de acuerdo a la información del Manual Específico de Funciones</t>
        </r>
      </text>
    </comment>
    <comment ref="A17" authorId="1" shapeId="0" xr:uid="{00000000-0006-0000-0100-000006000000}">
      <text>
        <r>
          <rPr>
            <b/>
            <sz val="9"/>
            <color indexed="81"/>
            <rFont val="Tahoma"/>
            <family val="2"/>
          </rPr>
          <t>El Plan de Trabajo 
Componente Laboral, 
permitirá identificar la entrega de los productos, servicios o resultados que la entidad en el área de desempeño, espera del empleado provisional. 
Estos deben ser consistentes con el propósito principal del empleo y las metas de gestión del área o la dependencia.
Mínimo tres (3) entregables y máximo cinco (5) para el período anual</t>
        </r>
      </text>
    </comment>
    <comment ref="A18" authorId="1" shapeId="0" xr:uid="{00000000-0006-0000-0100-000007000000}">
      <text>
        <r>
          <rPr>
            <b/>
            <sz val="9"/>
            <color indexed="81"/>
            <rFont val="Tahoma"/>
            <family val="2"/>
          </rPr>
          <t>Identifique los productos, servicios o resultados que deberá entregar dentro del período de evaluación</t>
        </r>
      </text>
    </comment>
    <comment ref="G18" authorId="1" shapeId="0" xr:uid="{00000000-0006-0000-0100-000008000000}">
      <text>
        <r>
          <rPr>
            <b/>
            <sz val="9"/>
            <color indexed="81"/>
            <rFont val="Tahoma"/>
            <family val="2"/>
          </rPr>
          <t>Describa las fases, etapas o actividades concretas que de manera progresiva le permitirán cumplir con la entrega prevista. 
El número de actividades dependerá de lo que sea necesario proyectar para lograr cada entrega esperada.
Puede referenciar y anexar un cronograma como herramienta de apoyo</t>
        </r>
      </text>
    </comment>
    <comment ref="L18" authorId="1" shapeId="0" xr:uid="{00000000-0006-0000-0100-000009000000}">
      <text>
        <r>
          <rPr>
            <b/>
            <sz val="9"/>
            <color indexed="81"/>
            <rFont val="Tahoma"/>
            <family val="2"/>
          </rPr>
          <t>Son los referentes que permitirán valorar si el Entregable se ajusta o no a las expectativas de desempeño.
Cada Entregable será valorado a partir de los 3 criterios descritos</t>
        </r>
      </text>
    </comment>
    <comment ref="R18" authorId="1" shapeId="0" xr:uid="{00000000-0006-0000-0100-00000A000000}">
      <text>
        <r>
          <rPr>
            <b/>
            <sz val="9"/>
            <color indexed="81"/>
            <rFont val="Tahoma"/>
            <family val="2"/>
          </rPr>
          <t>Se realizará en la etapa de calificación y será una valoración cualitativa en la que se registrará el cumplimiento de cada uno de los crierios de valoracion, indicando SI, NO o PARCIAL
de acuerdo a las evidencias de los resultados entregados</t>
        </r>
      </text>
    </comment>
    <comment ref="T18" authorId="1" shapeId="0" xr:uid="{00000000-0006-0000-0100-00000B000000}">
      <text>
        <r>
          <rPr>
            <b/>
            <sz val="9"/>
            <color indexed="81"/>
            <rFont val="Tahoma"/>
            <family val="2"/>
          </rPr>
          <t>Se realizará en la etapa de calificación y será una valoración cualitativa en la que se registrará el cumplimiento de cada uno de los crierios de valoracion, indicando SI, NO o PARCIAL
de acuerdo a las evidencias de los resultados entregados</t>
        </r>
      </text>
    </comment>
    <comment ref="A19" authorId="2" shapeId="0" xr:uid="{00000000-0006-0000-0100-00000C000000}">
      <text>
        <r>
          <rPr>
            <b/>
            <sz val="9"/>
            <color indexed="81"/>
            <rFont val="Tahoma"/>
            <family val="2"/>
          </rPr>
          <t>Defina las características esperadas del entregable, establezca los plazos y tiempos de entrega de los avances y del resultado final, así como los lineamientos y condiciones de calidad esperadas
VERBO+(Producto, servicio o resultado esperado)+TIEMPOS Y CONDICIONES DE CALIDAD ESPERADOS</t>
        </r>
      </text>
    </comment>
    <comment ref="G19" authorId="2" shapeId="0" xr:uid="{00000000-0006-0000-0100-00000D000000}">
      <text>
        <r>
          <rPr>
            <b/>
            <sz val="9"/>
            <color indexed="81"/>
            <rFont val="Tahoma"/>
            <charset val="1"/>
          </rPr>
          <t>Puede referenciarse un cronograma, que a manera de anexo y según su avance, sirva comoo herramienta adjunta al Portafolio de Evidencias</t>
        </r>
      </text>
    </comment>
    <comment ref="A22" authorId="2" shapeId="0" xr:uid="{00000000-0006-0000-0100-00000E000000}">
      <text>
        <r>
          <rPr>
            <b/>
            <sz val="9"/>
            <color indexed="81"/>
            <rFont val="Tahoma"/>
            <family val="2"/>
          </rPr>
          <t>Es procedente el ajuste ante los cambios de dependencia, la redefinición de las metas del área o si condiciones debidamente fundamentadas imposibilitan la entrega de los productos, servicios o resultados esperados que fueron inicialmente definidos</t>
        </r>
      </text>
    </comment>
    <comment ref="A27" authorId="2" shapeId="0" xr:uid="{00000000-0006-0000-0100-00000F000000}">
      <text>
        <r>
          <rPr>
            <b/>
            <sz val="9"/>
            <color indexed="81"/>
            <rFont val="Tahoma"/>
            <family val="2"/>
          </rPr>
          <t>Las modificaciones realizadas deberán formalizarse y refrendarse para su validez, tanto por el superior inmediato, como por el empleado provisional</t>
        </r>
      </text>
    </comment>
    <comment ref="A30" authorId="1" shapeId="0" xr:uid="{00000000-0006-0000-0100-000010000000}">
      <text>
        <r>
          <rPr>
            <b/>
            <sz val="9"/>
            <color indexed="81"/>
            <rFont val="Tahoma"/>
            <family val="2"/>
          </rPr>
          <t>De manera automática y de acuerdo con la valoración asignada, se indicará el nivel de cumplimiento alcanzado y la necesidad o no, de adelantar el respectivo plan de mejoramiento</t>
        </r>
      </text>
    </comment>
    <comment ref="A35" authorId="1" shapeId="0" xr:uid="{00000000-0006-0000-0100-000011000000}">
      <text>
        <r>
          <rPr>
            <b/>
            <sz val="9"/>
            <color indexed="81"/>
            <rFont val="Tahoma"/>
            <family val="2"/>
          </rPr>
          <t>Identifique los productos, servicios o resultados que deberá entregar dentro del período de evaluación</t>
        </r>
      </text>
    </comment>
    <comment ref="G35" authorId="1" shapeId="0" xr:uid="{00000000-0006-0000-0100-000012000000}">
      <text>
        <r>
          <rPr>
            <b/>
            <sz val="9"/>
            <color indexed="81"/>
            <rFont val="Tahoma"/>
            <family val="2"/>
          </rPr>
          <t>Describa las fases, etapas o actividades concretas que de manera progresiva le permitirán cumplir con la entrega prevista. 
El número de actividades dependerá de lo que sea necesario proyectar para lograr cada entrega esperada.
Puede referenciar y anexar un cronograma como herramienta de apoyo</t>
        </r>
      </text>
    </comment>
    <comment ref="L35" authorId="1" shapeId="0" xr:uid="{00000000-0006-0000-0100-000013000000}">
      <text>
        <r>
          <rPr>
            <b/>
            <sz val="9"/>
            <color indexed="81"/>
            <rFont val="Tahoma"/>
            <family val="2"/>
          </rPr>
          <t>Son los referentes que permitirán valorar si el Entregable se ajusta o no a las expectativas de desempeño.
Cada Entregable será valorado a partir de los 3 criterios descritos</t>
        </r>
      </text>
    </comment>
    <comment ref="R35" authorId="1" shapeId="0" xr:uid="{00000000-0006-0000-0100-000014000000}">
      <text>
        <r>
          <rPr>
            <b/>
            <sz val="9"/>
            <color indexed="81"/>
            <rFont val="Tahoma"/>
            <family val="2"/>
          </rPr>
          <t>Se realizará en la etapa de calificación y será una valoración cualitativa en la que se registrará el cumplimiento de cada uno de los crierios de valoracion, indicando SI, NO o PARCIAL
de acuerdo a las evidencias de los resultados entregados</t>
        </r>
      </text>
    </comment>
    <comment ref="A36" authorId="2" shapeId="0" xr:uid="{00000000-0006-0000-0100-000015000000}">
      <text>
        <r>
          <rPr>
            <b/>
            <sz val="9"/>
            <color indexed="81"/>
            <rFont val="Tahoma"/>
            <family val="2"/>
          </rPr>
          <t>Defina las características esperadas del entregable, establezca los plazos y tiempos de entrega de los avances y del resultado final, así como los lineamientos y condiciones de calidad esperadas
VERBO+(Producto, servicio o resultado esperado)+TIEMPOS Y CONDICIONES DE CALIDAD ESPERADOS</t>
        </r>
      </text>
    </comment>
    <comment ref="G36" authorId="2" shapeId="0" xr:uid="{00000000-0006-0000-0100-000016000000}">
      <text>
        <r>
          <rPr>
            <b/>
            <sz val="9"/>
            <color indexed="81"/>
            <rFont val="Tahoma"/>
            <charset val="1"/>
          </rPr>
          <t>Puede referenciarse un cronograma, que a manera de anexo y según su avance, sirva comoo herramienta adjunta al Portafolio de Evidencias</t>
        </r>
      </text>
    </comment>
    <comment ref="A39" authorId="2" shapeId="0" xr:uid="{00000000-0006-0000-0100-000017000000}">
      <text>
        <r>
          <rPr>
            <b/>
            <sz val="9"/>
            <color indexed="81"/>
            <rFont val="Tahoma"/>
            <family val="2"/>
          </rPr>
          <t>Es procedente el ajuste ante los cambios de dependencia, la redefinición de las metas del área o si condiciones debidamente fundamentadas imposibilitan la entrega de los productos, servicios o resultados esperados que fueron inicialmente definidos</t>
        </r>
      </text>
    </comment>
    <comment ref="A44" authorId="2" shapeId="0" xr:uid="{00000000-0006-0000-0100-000018000000}">
      <text>
        <r>
          <rPr>
            <b/>
            <sz val="9"/>
            <color indexed="81"/>
            <rFont val="Tahoma"/>
            <family val="2"/>
          </rPr>
          <t>Las modificaciones realizadas deberán formalizarse y refrendarse para su validez, tanto por el superior inmediato, como por el empleado provisional</t>
        </r>
      </text>
    </comment>
    <comment ref="A47" authorId="1" shapeId="0" xr:uid="{00000000-0006-0000-0100-000019000000}">
      <text>
        <r>
          <rPr>
            <b/>
            <sz val="9"/>
            <color indexed="81"/>
            <rFont val="Tahoma"/>
            <family val="2"/>
          </rPr>
          <t>De manera automática y de acuerdo con la valoración asignada, se indicará el nivel de cumplimiento alcanzado y la necesidad o no, de adelantar el respectivo plan de mejoramiento</t>
        </r>
      </text>
    </comment>
    <comment ref="A52" authorId="1" shapeId="0" xr:uid="{00000000-0006-0000-0100-00001A000000}">
      <text>
        <r>
          <rPr>
            <b/>
            <sz val="9"/>
            <color indexed="81"/>
            <rFont val="Tahoma"/>
            <family val="2"/>
          </rPr>
          <t>Identifique los productos, servicios o resultados que deberá entregar dentro del período de evaluación</t>
        </r>
      </text>
    </comment>
    <comment ref="G52" authorId="1" shapeId="0" xr:uid="{00000000-0006-0000-0100-00001B000000}">
      <text>
        <r>
          <rPr>
            <b/>
            <sz val="9"/>
            <color indexed="81"/>
            <rFont val="Tahoma"/>
            <family val="2"/>
          </rPr>
          <t>Describa las fases, etapas o actividades concretas que de manera progresiva le permitirán cumplir con la entrega prevista. 
El número de actividades dependerá de lo que sea necesario proyectar para lograr cada entrega esperada.
Puede referenciar y anexar un cronograma como herramienta de apoyo</t>
        </r>
      </text>
    </comment>
    <comment ref="L52" authorId="1" shapeId="0" xr:uid="{00000000-0006-0000-0100-00001C000000}">
      <text>
        <r>
          <rPr>
            <b/>
            <sz val="9"/>
            <color indexed="81"/>
            <rFont val="Tahoma"/>
            <family val="2"/>
          </rPr>
          <t>Son los referentes que permitirán valorar si el Entregable se ajusta o no a las expectativas de desempeño.
Cada Entregable será valorado a partir de los 3 criterios descritos</t>
        </r>
      </text>
    </comment>
    <comment ref="R52" authorId="1" shapeId="0" xr:uid="{00000000-0006-0000-0100-00001D000000}">
      <text>
        <r>
          <rPr>
            <b/>
            <sz val="9"/>
            <color indexed="81"/>
            <rFont val="Tahoma"/>
            <family val="2"/>
          </rPr>
          <t>Se realizará en la etapa de calificación y será una valoración cualitativa en la que se registrará el cumplimiento de cada uno de los crierios de valoracion, indicando SI, NO o PARCIAL
de acuerdo a las evidencias de los resultados entregados</t>
        </r>
      </text>
    </comment>
    <comment ref="A53" authorId="2" shapeId="0" xr:uid="{00000000-0006-0000-0100-00001E000000}">
      <text>
        <r>
          <rPr>
            <b/>
            <sz val="9"/>
            <color indexed="81"/>
            <rFont val="Tahoma"/>
            <family val="2"/>
          </rPr>
          <t>Defina las características esperadas del entregable, establezca los plazos y tiempos de entrega de los avances y del resultado final, así como los lineamientos y condiciones de calidad esperadas
VERBO+(Producto, servicio o resultado esperado)+TIEMPOS Y CONDICIONES DE CALIDAD ESPERADOS</t>
        </r>
      </text>
    </comment>
    <comment ref="G53" authorId="2" shapeId="0" xr:uid="{00000000-0006-0000-0100-00001F000000}">
      <text>
        <r>
          <rPr>
            <b/>
            <sz val="9"/>
            <color indexed="81"/>
            <rFont val="Tahoma"/>
            <charset val="1"/>
          </rPr>
          <t>Puede referenciarse un cronograma, que a manera de anexo y según su avance, sirva comoo herramienta adjunta al Portafolio de Evidencias</t>
        </r>
      </text>
    </comment>
    <comment ref="A56" authorId="2" shapeId="0" xr:uid="{00000000-0006-0000-0100-000020000000}">
      <text>
        <r>
          <rPr>
            <b/>
            <sz val="9"/>
            <color indexed="81"/>
            <rFont val="Tahoma"/>
            <family val="2"/>
          </rPr>
          <t>Es procedente el ajuste ante los cambios de dependencia, la redefinición de las metas del área o si condiciones debidamente fundamentadas imposibilitan la entrega de los productos, servicios o resultados esperados que fueron inicialmente definidos</t>
        </r>
      </text>
    </comment>
    <comment ref="A61" authorId="2" shapeId="0" xr:uid="{00000000-0006-0000-0100-000021000000}">
      <text>
        <r>
          <rPr>
            <b/>
            <sz val="9"/>
            <color indexed="81"/>
            <rFont val="Tahoma"/>
            <family val="2"/>
          </rPr>
          <t>Las modificaciones realizadas deberán formalizarse y refrendarse para su validez, tanto por el superior inmediato, como por el empleado provisional</t>
        </r>
      </text>
    </comment>
    <comment ref="A64" authorId="1" shapeId="0" xr:uid="{00000000-0006-0000-0100-000022000000}">
      <text>
        <r>
          <rPr>
            <b/>
            <sz val="9"/>
            <color indexed="81"/>
            <rFont val="Tahoma"/>
            <family val="2"/>
          </rPr>
          <t>De manera automática y de acuerdo con la valoración asignada, se indicará el nivel de cumplimiento alcanzado y la necesidad o no, de adelantar el respectivo plan de mejoramiento</t>
        </r>
      </text>
    </comment>
    <comment ref="A69" authorId="1" shapeId="0" xr:uid="{00000000-0006-0000-0100-000023000000}">
      <text>
        <r>
          <rPr>
            <b/>
            <sz val="9"/>
            <color indexed="81"/>
            <rFont val="Tahoma"/>
            <family val="2"/>
          </rPr>
          <t>Identifique los productos, servicios o resultados que deberá entregar dentro del período de evaluación</t>
        </r>
      </text>
    </comment>
    <comment ref="G69" authorId="1" shapeId="0" xr:uid="{00000000-0006-0000-0100-000024000000}">
      <text>
        <r>
          <rPr>
            <b/>
            <sz val="9"/>
            <color indexed="81"/>
            <rFont val="Tahoma"/>
            <family val="2"/>
          </rPr>
          <t>Describa las fases, etapas o actividades concretas que de manera progresiva le permitirán cumplir con la entrega prevista. 
El número de actividades dependerá de lo que sea necesario proyectar para lograr cada entrega esperada.
Puede referenciar y anexar un cronograma como herramienta de apoyo</t>
        </r>
      </text>
    </comment>
    <comment ref="L69" authorId="1" shapeId="0" xr:uid="{00000000-0006-0000-0100-000025000000}">
      <text>
        <r>
          <rPr>
            <b/>
            <sz val="9"/>
            <color indexed="81"/>
            <rFont val="Tahoma"/>
            <family val="2"/>
          </rPr>
          <t>Son los referentes que permitirán valorar si el Entregable se ajusta o no a las expectativas de desempeño.
Cada Entregable será valorado a partir de los 3 criterios descritos</t>
        </r>
      </text>
    </comment>
    <comment ref="R69" authorId="1" shapeId="0" xr:uid="{00000000-0006-0000-0100-000026000000}">
      <text>
        <r>
          <rPr>
            <b/>
            <sz val="9"/>
            <color indexed="81"/>
            <rFont val="Tahoma"/>
            <family val="2"/>
          </rPr>
          <t>Se realizará en la etapa de calificación y será una valoración cualitativa en la que se registrará el cumplimiento de cada uno de los crierios de valoracion, indicando SI, NO o PARCIAL
de acuerdo a las evidencias de los resultados entregados</t>
        </r>
      </text>
    </comment>
    <comment ref="A70" authorId="2" shapeId="0" xr:uid="{00000000-0006-0000-0100-000027000000}">
      <text>
        <r>
          <rPr>
            <b/>
            <sz val="9"/>
            <color indexed="81"/>
            <rFont val="Tahoma"/>
            <family val="2"/>
          </rPr>
          <t>Defina las características esperadas del entregable, establezca los plazos y tiempos de entrega de los avances y del resultado final, así como los lineamientos y condiciones de calidad esperadas
VERBO+(Producto, servicio o resultado esperado)+TIEMPOS Y CONDICIONES DE CALIDAD ESPERADOS</t>
        </r>
      </text>
    </comment>
    <comment ref="G70" authorId="2" shapeId="0" xr:uid="{00000000-0006-0000-0100-000028000000}">
      <text>
        <r>
          <rPr>
            <b/>
            <sz val="9"/>
            <color indexed="81"/>
            <rFont val="Tahoma"/>
            <charset val="1"/>
          </rPr>
          <t>Puede referenciarse un cronograma, que a manera de anexo y según su avance, sirva comoo herramienta adjunta al Portafolio de Evidencias</t>
        </r>
      </text>
    </comment>
    <comment ref="A73" authorId="2" shapeId="0" xr:uid="{00000000-0006-0000-0100-000029000000}">
      <text>
        <r>
          <rPr>
            <b/>
            <sz val="9"/>
            <color indexed="81"/>
            <rFont val="Tahoma"/>
            <family val="2"/>
          </rPr>
          <t>Es procedente el ajuste ante los cambios de dependencia, la redefinición de las metas del área o si condiciones debidamente fundamentadas imposibilitan la entrega de los productos, servicios o resultados esperados que fueron inicialmente definidos</t>
        </r>
      </text>
    </comment>
    <comment ref="A78" authorId="2" shapeId="0" xr:uid="{00000000-0006-0000-0100-00002A000000}">
      <text>
        <r>
          <rPr>
            <b/>
            <sz val="9"/>
            <color indexed="81"/>
            <rFont val="Tahoma"/>
            <family val="2"/>
          </rPr>
          <t>Las modificaciones realizadas deberán formalizarse y refrendarse para su validez, tanto por el superior inmediato, como por el empleado provisional</t>
        </r>
      </text>
    </comment>
    <comment ref="A81" authorId="1" shapeId="0" xr:uid="{00000000-0006-0000-0100-00002B000000}">
      <text>
        <r>
          <rPr>
            <b/>
            <sz val="9"/>
            <color indexed="81"/>
            <rFont val="Tahoma"/>
            <family val="2"/>
          </rPr>
          <t>De manera automática y de acuerdo con la valoración asignada, se indicará el nivel de cumplimiento alcanzado y la necesidad o no, de adelantar el respectivo plan de mejoramiento</t>
        </r>
      </text>
    </comment>
    <comment ref="A86" authorId="1" shapeId="0" xr:uid="{00000000-0006-0000-0100-00002C000000}">
      <text>
        <r>
          <rPr>
            <b/>
            <sz val="9"/>
            <color indexed="81"/>
            <rFont val="Tahoma"/>
            <family val="2"/>
          </rPr>
          <t>Identifique los productos, servicios o resultados que deberá entregar dentro del período de evaluación</t>
        </r>
      </text>
    </comment>
    <comment ref="G86" authorId="1" shapeId="0" xr:uid="{00000000-0006-0000-0100-00002D000000}">
      <text>
        <r>
          <rPr>
            <b/>
            <sz val="9"/>
            <color indexed="81"/>
            <rFont val="Tahoma"/>
            <family val="2"/>
          </rPr>
          <t>Describa las fases, etapas o actividades concretas que de manera progresiva le permitirán cumplir con la entrega prevista. 
El número de actividades dependerá de lo que sea necesario proyectar para lograr cada entrega esperada.
Puede referenciar y anexar un cronograma como herramienta de apoyo</t>
        </r>
      </text>
    </comment>
    <comment ref="L86" authorId="1" shapeId="0" xr:uid="{00000000-0006-0000-0100-00002E000000}">
      <text>
        <r>
          <rPr>
            <b/>
            <sz val="9"/>
            <color indexed="81"/>
            <rFont val="Tahoma"/>
            <family val="2"/>
          </rPr>
          <t>Son los referentes que permitirán valorar si el Entregable se ajusta o no a las expectativas de desempeño.
Cada Entregable será valorado a partir de los 3 criterios descritos</t>
        </r>
      </text>
    </comment>
    <comment ref="R86" authorId="1" shapeId="0" xr:uid="{00000000-0006-0000-0100-00002F000000}">
      <text>
        <r>
          <rPr>
            <b/>
            <sz val="9"/>
            <color indexed="81"/>
            <rFont val="Tahoma"/>
            <family val="2"/>
          </rPr>
          <t>Se realizará en la etapa de calificación y será una valoración cualitativa en la que se registrará el cumplimiento de cada uno de los crierios de valoracion, indicando SI, NO o PARCIAL
de acuerdo a las evidencias de los resultados entregados</t>
        </r>
      </text>
    </comment>
    <comment ref="A87" authorId="2" shapeId="0" xr:uid="{00000000-0006-0000-0100-000030000000}">
      <text>
        <r>
          <rPr>
            <b/>
            <sz val="9"/>
            <color indexed="81"/>
            <rFont val="Tahoma"/>
            <family val="2"/>
          </rPr>
          <t>Defina las características esperadas del entregable, establezca los plazos y tiempos de entrega de los avances y del resultado final, así como los lineamientos y condiciones de calidad esperadas
VERBO+(Producto, servicio o resultado esperado)+TIEMPOS Y CONDICIONES DE CALIDAD ESPERADOS</t>
        </r>
      </text>
    </comment>
    <comment ref="G87" authorId="2" shapeId="0" xr:uid="{00000000-0006-0000-0100-000031000000}">
      <text>
        <r>
          <rPr>
            <b/>
            <sz val="9"/>
            <color indexed="81"/>
            <rFont val="Tahoma"/>
            <charset val="1"/>
          </rPr>
          <t>Puede referenciarse un cronograma, que a manera de anexo y según su avance, sirva comoo herramienta adjunta al Portafolio de Evidencias</t>
        </r>
      </text>
    </comment>
    <comment ref="A90" authorId="2" shapeId="0" xr:uid="{00000000-0006-0000-0100-000032000000}">
      <text>
        <r>
          <rPr>
            <b/>
            <sz val="9"/>
            <color indexed="81"/>
            <rFont val="Tahoma"/>
            <family val="2"/>
          </rPr>
          <t>Es procedente el ajuste ante los cambios de dependencia, la redefinición de las metas del área o si condiciones debidamente fundamentadas imposibilitan la entrega de los productos, servicios o resultados esperados que fueron inicialmente definidos</t>
        </r>
      </text>
    </comment>
    <comment ref="A95" authorId="2" shapeId="0" xr:uid="{00000000-0006-0000-0100-000033000000}">
      <text>
        <r>
          <rPr>
            <b/>
            <sz val="9"/>
            <color indexed="81"/>
            <rFont val="Tahoma"/>
            <family val="2"/>
          </rPr>
          <t>Las modificaciones realizadas deberán formalizarse y refrendarse para su validez, tanto por el superior inmediato, como por el empleado provisional</t>
        </r>
      </text>
    </comment>
    <comment ref="A98" authorId="1" shapeId="0" xr:uid="{00000000-0006-0000-0100-000034000000}">
      <text>
        <r>
          <rPr>
            <b/>
            <sz val="9"/>
            <color indexed="81"/>
            <rFont val="Tahoma"/>
            <family val="2"/>
          </rPr>
          <t>De manera automática y de acuerdo con la valoración asignada, se indicará el nivel de cumplimiento alcanzado y la necesidad o no, de adelantar el respectivo plan de mejoramiento</t>
        </r>
      </text>
    </comment>
    <comment ref="A111" authorId="1" shapeId="0" xr:uid="{00000000-0006-0000-0100-000035000000}">
      <text>
        <r>
          <rPr>
            <b/>
            <sz val="9"/>
            <color indexed="81"/>
            <rFont val="Tahoma"/>
            <family val="2"/>
          </rPr>
          <t>De manera automática y de acuerdo con la valoración asignada, se registrará el nivel de cumplimiento alcanzado en cada uno de los componentes, tanto en el primer como en el segundo semestre</t>
        </r>
      </text>
    </comment>
    <comment ref="A117" authorId="2" shapeId="0" xr:uid="{00000000-0006-0000-0100-000036000000}">
      <text>
        <r>
          <rPr>
            <b/>
            <sz val="9"/>
            <color indexed="81"/>
            <rFont val="Tahoma"/>
            <family val="2"/>
          </rPr>
          <t>El Superior inmediato DEBERÁ registrar las razones que sustentan los resultados de la evaluación. 
Así mismo, podrá recomendar acciones a incorporar en los procesos de reinducción o formación en el puesto de trabajo que requiera el evaluado</t>
        </r>
      </text>
    </comment>
    <comment ref="A120" authorId="2" shapeId="0" xr:uid="{00000000-0006-0000-0100-000037000000}">
      <text>
        <r>
          <rPr>
            <b/>
            <sz val="9"/>
            <color indexed="81"/>
            <rFont val="Tahoma"/>
            <family val="2"/>
          </rPr>
          <t>Los resultados se entenderán comunicados con la refrendación de los responsables del proceso, superior inmediato y empleado provisional</t>
        </r>
      </text>
    </comment>
    <comment ref="A130" authorId="2" shapeId="0" xr:uid="{00000000-0006-0000-0100-000038000000}">
      <text>
        <r>
          <rPr>
            <b/>
            <sz val="9"/>
            <color indexed="81"/>
            <rFont val="Tahoma"/>
            <family val="2"/>
          </rPr>
          <t>El Superior inmediato DEBERÁ registrar las razones que sustentan los resultados de la evaluación, tanto en el primer como en el segundo semestre. 
Así mismo, podrá recomendar acciones a incorporar en los procesos de reinducción o formación en el puesto de trabajo que requiera el evaluado</t>
        </r>
      </text>
    </comment>
    <comment ref="A133" authorId="2" shapeId="0" xr:uid="{00000000-0006-0000-0100-000039000000}">
      <text>
        <r>
          <rPr>
            <b/>
            <sz val="9"/>
            <color indexed="81"/>
            <rFont val="Tahoma"/>
            <family val="2"/>
          </rPr>
          <t>Los resultados se entenderán comunicados con la refrendación de los responsables del proceso, superior inmediato y empleado provisional</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LILIANA</author>
  </authors>
  <commentList>
    <comment ref="E6" authorId="0" shapeId="0" xr:uid="{00000000-0006-0000-0A00-000001000000}">
      <text>
        <r>
          <rPr>
            <b/>
            <sz val="9"/>
            <color indexed="81"/>
            <rFont val="Tahoma"/>
            <family val="2"/>
          </rPr>
          <t>El Superior Inmediato describirá si en el seguimiento se evidencia o no la incorporación de cada acción de mejora en el comportamiento del servidor</t>
        </r>
      </text>
    </comment>
    <comment ref="L6" authorId="0" shapeId="0" xr:uid="{00000000-0006-0000-0A00-000002000000}">
      <text>
        <r>
          <rPr>
            <b/>
            <sz val="9"/>
            <color indexed="81"/>
            <rFont val="Tahoma"/>
            <family val="2"/>
          </rPr>
          <t>El Superior Inmediato describirá si en el seguimiento se evidencia o no la incorporación de cada acción de mejora en el comportamiento del servidor y lo comparará con el seguimiento inicial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Abc</author>
    <author>Olga Liliana Cardenas Ruiz</author>
  </authors>
  <commentList>
    <comment ref="A7" authorId="0" shapeId="0" xr:uid="{00000000-0006-0000-0200-000001000000}">
      <text>
        <r>
          <rPr>
            <b/>
            <sz val="9"/>
            <color indexed="81"/>
            <rFont val="Tahoma"/>
            <family val="2"/>
          </rPr>
          <t xml:space="preserve">El Plan de Trabajo 
Componente Comportamental, 
se ha elaborado a partir de 4 Competencias Comportamentales, cuya definición describe elementos que se consideran escenciales para el servicio público. 
Cada Competencia se valora a partir de 3 conductas deseables en el desempeño del servidor y debe ser socializada con el empleado temporal para que las desarrolle a lo largo de su vinculación </t>
        </r>
      </text>
    </comment>
    <comment ref="R8" authorId="0" shapeId="0" xr:uid="{00000000-0006-0000-0200-000002000000}">
      <text>
        <r>
          <rPr>
            <b/>
            <sz val="9"/>
            <color indexed="81"/>
            <rFont val="Tahoma"/>
            <family val="2"/>
          </rPr>
          <t>Se seleccionará
SI, NO o PARCIAL, 
de acuerdo a los parámetros indicados en el Instructivo del sistema</t>
        </r>
      </text>
    </comment>
    <comment ref="A21" authorId="1" shapeId="0" xr:uid="{00000000-0006-0000-0200-000003000000}">
      <text>
        <r>
          <rPr>
            <b/>
            <sz val="9"/>
            <color indexed="81"/>
            <rFont val="Tahoma"/>
            <family val="2"/>
          </rPr>
          <t>El sistema registrará automáticamente el resultado alcanzado por el evaluado en cada uno de los períodos semestrales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Olga Liliana Cardenas Ruiz</author>
    <author>Abc</author>
    <author>LILIANA</author>
  </authors>
  <commentList>
    <comment ref="F2" authorId="0" shapeId="0" xr:uid="{00000000-0006-0000-0300-000001000000}">
      <text>
        <r>
          <rPr>
            <b/>
            <sz val="9"/>
            <color indexed="81"/>
            <rFont val="Tahoma"/>
            <family val="2"/>
          </rPr>
          <t>En caso de deshabilitarse la autoformula, escriba el nombre de la Entidad en la cual labora</t>
        </r>
      </text>
    </comment>
    <comment ref="A4" authorId="0" shapeId="0" xr:uid="{00000000-0006-0000-0300-000002000000}">
      <text>
        <r>
          <rPr>
            <b/>
            <sz val="9"/>
            <color indexed="81"/>
            <rFont val="Tahoma"/>
            <family val="2"/>
          </rPr>
          <t>En caso de deshabilitarse la autoformula, registre los datos del Superior inmediato y del Empleado Provisional</t>
        </r>
      </text>
    </comment>
    <comment ref="A7" authorId="1" shapeId="0" xr:uid="{00000000-0006-0000-0300-000003000000}">
      <text>
        <r>
          <rPr>
            <b/>
            <sz val="9"/>
            <color indexed="81"/>
            <rFont val="Tahoma"/>
            <family val="2"/>
          </rPr>
          <t>Se diligenciará una hoja de registro de portafolio por cada entregable proyectado, a fin de documentar las gestiones adelantadas por el empleado para su cumplimiento</t>
        </r>
      </text>
    </comment>
    <comment ref="A8" authorId="0" shapeId="0" xr:uid="{00000000-0006-0000-0300-000004000000}">
      <text>
        <r>
          <rPr>
            <b/>
            <sz val="9"/>
            <color indexed="81"/>
            <rFont val="Tahoma"/>
            <charset val="1"/>
          </rPr>
          <t>En caso de deshabilitarse la autoformula, transcriba el contenido del Entregable tal y como fue formulado al inicio del período</t>
        </r>
      </text>
    </comment>
    <comment ref="A9" authorId="2" shapeId="0" xr:uid="{00000000-0006-0000-0300-000005000000}">
      <text>
        <r>
          <rPr>
            <b/>
            <sz val="9"/>
            <color indexed="81"/>
            <rFont val="Tahoma"/>
            <charset val="1"/>
          </rPr>
          <t>En caso de deshabilitarse la autoformula, transcriba el contenido del Entregable Ajustado</t>
        </r>
      </text>
    </comment>
    <comment ref="A11" authorId="1" shapeId="0" xr:uid="{00000000-0006-0000-0300-000006000000}">
      <text>
        <r>
          <rPr>
            <b/>
            <sz val="9"/>
            <color indexed="81"/>
            <rFont val="Tahoma"/>
            <family val="2"/>
          </rPr>
          <t>Describa las etapas,  fases o actividades desarolladas que resultan relevantes para cumplir con el Entregable</t>
        </r>
      </text>
    </comment>
    <comment ref="G11" authorId="1" shapeId="0" xr:uid="{00000000-0006-0000-0300-000007000000}">
      <text>
        <r>
          <rPr>
            <b/>
            <sz val="9"/>
            <color indexed="81"/>
            <rFont val="Tahoma"/>
            <family val="2"/>
          </rPr>
          <t>Registre las evidencias (de producto, conocimiento o resultado) que permiten documentar el desarrollo de las etapas, fases o actividades desarrolladas</t>
        </r>
      </text>
    </comment>
    <comment ref="M11" authorId="1" shapeId="0" xr:uid="{00000000-0006-0000-0300-000008000000}">
      <text>
        <r>
          <rPr>
            <b/>
            <sz val="9"/>
            <color indexed="81"/>
            <rFont val="Tahoma"/>
            <family val="2"/>
          </rPr>
          <t xml:space="preserve">Registre la fechas de entrega de la evidencia aportada
Describa las incidencias que pudieron presentarse en desarrollo de las actividades adelantadas </t>
        </r>
      </text>
    </comment>
    <comment ref="A16" authorId="1" shapeId="0" xr:uid="{00000000-0006-0000-0300-000009000000}">
      <text>
        <r>
          <rPr>
            <b/>
            <sz val="9"/>
            <color indexed="81"/>
            <rFont val="Tahoma"/>
            <family val="2"/>
          </rPr>
          <t>Describa el o los productos, servicios o resultados concretos alcanzados al cierre del período de evaluación</t>
        </r>
      </text>
    </comment>
    <comment ref="A18" authorId="2" shapeId="0" xr:uid="{00000000-0006-0000-0300-00000A000000}">
      <text>
        <r>
          <rPr>
            <b/>
            <sz val="9"/>
            <color indexed="81"/>
            <rFont val="Tahoma"/>
            <family val="2"/>
          </rPr>
          <t>En esta casilla se podrá ampliar, complementar o controvertir la información que ha sido registrada durante el período</t>
        </r>
      </text>
    </comment>
    <comment ref="A20" authorId="0" shapeId="0" xr:uid="{00000000-0006-0000-0300-00000B000000}">
      <text>
        <r>
          <rPr>
            <b/>
            <sz val="9"/>
            <color indexed="81"/>
            <rFont val="Tahoma"/>
            <family val="2"/>
          </rPr>
          <t>En caso de cambio de superior inmediato, éste deberá antes de su retiro, validar con su firma los avances de la gestión del evaluado.
Este registro deberá realizarse cada vez que se presente cambio de Superior Inmediato.
Deberá adicionarse esta casilla por cada cambio que se presente a lo largo del período de evaluación.</t>
        </r>
      </text>
    </comment>
    <comment ref="A21" authorId="0" shapeId="0" xr:uid="{00000000-0006-0000-0300-00000C000000}">
      <text>
        <r>
          <rPr>
            <b/>
            <sz val="9"/>
            <color indexed="81"/>
            <rFont val="Tahoma"/>
            <family val="2"/>
          </rPr>
          <t>Al finalizar el período, deberá refrendarse el Portafolio por los responsables del proceso. 
En caso de inconformidad con los registros incorporados, quien manifieste dicha inconformidad, deberá dejar constancia de ello en la casilla de Observaciones Generales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Olga Liliana Cardenas Ruiz</author>
    <author>Abc</author>
    <author>LILIANA</author>
  </authors>
  <commentList>
    <comment ref="F2" authorId="0" shapeId="0" xr:uid="{00000000-0006-0000-0400-000001000000}">
      <text>
        <r>
          <rPr>
            <b/>
            <sz val="9"/>
            <color indexed="81"/>
            <rFont val="Tahoma"/>
            <family val="2"/>
          </rPr>
          <t>En caso de deshabilitarse la autoformula, escriba el nombre de la Entidad en la cual labora</t>
        </r>
        <r>
          <rPr>
            <sz val="9"/>
            <color indexed="81"/>
            <rFont val="Tahoma"/>
            <family val="2"/>
          </rPr>
          <t xml:space="preserve">
</t>
        </r>
      </text>
    </comment>
    <comment ref="A4" authorId="0" shapeId="0" xr:uid="{00000000-0006-0000-0400-000002000000}">
      <text>
        <r>
          <rPr>
            <b/>
            <sz val="9"/>
            <color indexed="81"/>
            <rFont val="Tahoma"/>
            <family val="2"/>
          </rPr>
          <t>En caso de deshabilitarse la autoformula, registre los datos del Superior inmediato y del Empleado Provisional</t>
        </r>
      </text>
    </comment>
    <comment ref="A7" authorId="1" shapeId="0" xr:uid="{00000000-0006-0000-0400-000003000000}">
      <text>
        <r>
          <rPr>
            <b/>
            <sz val="9"/>
            <color indexed="81"/>
            <rFont val="Tahoma"/>
            <family val="2"/>
          </rPr>
          <t>Se diligenciará una hoja de registro de portafolio por cada entregable proyectado, a fin de documentar las gestiones adelantadas por el empleado para su cumplimiento</t>
        </r>
      </text>
    </comment>
    <comment ref="A8" authorId="0" shapeId="0" xr:uid="{00000000-0006-0000-0400-000004000000}">
      <text>
        <r>
          <rPr>
            <b/>
            <sz val="9"/>
            <color indexed="81"/>
            <rFont val="Tahoma"/>
            <family val="2"/>
          </rPr>
          <t>En caso de deshabilitarse la autoformula, transcriba el contenido del Entregable tal y como fue formulado al inicio del período</t>
        </r>
      </text>
    </comment>
    <comment ref="A9" authorId="1" shapeId="0" xr:uid="{00000000-0006-0000-0400-000005000000}">
      <text>
        <r>
          <rPr>
            <b/>
            <sz val="9"/>
            <color indexed="81"/>
            <rFont val="Tahoma"/>
            <family val="2"/>
          </rPr>
          <t>En caso de deshabilitarse la autoformula, transcriba el contenido del Entregable Ajustado</t>
        </r>
      </text>
    </comment>
    <comment ref="A11" authorId="1" shapeId="0" xr:uid="{00000000-0006-0000-0400-000006000000}">
      <text>
        <r>
          <rPr>
            <b/>
            <sz val="9"/>
            <color indexed="81"/>
            <rFont val="Tahoma"/>
            <family val="2"/>
          </rPr>
          <t>Describa las etapas,  fases o actividades desarolladas que resultan relevantes para cumplir con el Entregable</t>
        </r>
      </text>
    </comment>
    <comment ref="G11" authorId="1" shapeId="0" xr:uid="{00000000-0006-0000-0400-000007000000}">
      <text>
        <r>
          <rPr>
            <b/>
            <sz val="9"/>
            <color indexed="81"/>
            <rFont val="Tahoma"/>
            <family val="2"/>
          </rPr>
          <t>Registre las evidencias (de producto, conocimiento o resultado) que permiten documentar el desarrollo de las etapas, fases o actividades desarrolladas</t>
        </r>
      </text>
    </comment>
    <comment ref="M11" authorId="1" shapeId="0" xr:uid="{00000000-0006-0000-0400-000008000000}">
      <text>
        <r>
          <rPr>
            <b/>
            <sz val="9"/>
            <color indexed="81"/>
            <rFont val="Tahoma"/>
            <family val="2"/>
          </rPr>
          <t xml:space="preserve">Registre la fechas de entrega de la evidencia aportada
Describa las incidencias que pudieron presentarse en desarrollo de las actividades adelantadas </t>
        </r>
      </text>
    </comment>
    <comment ref="A16" authorId="1" shapeId="0" xr:uid="{00000000-0006-0000-0400-000009000000}">
      <text>
        <r>
          <rPr>
            <b/>
            <sz val="9"/>
            <color indexed="81"/>
            <rFont val="Tahoma"/>
            <family val="2"/>
          </rPr>
          <t>Describa el o los productos, servicios o resultados concretos alcanzados al cierre del período de evaluación</t>
        </r>
      </text>
    </comment>
    <comment ref="A18" authorId="2" shapeId="0" xr:uid="{00000000-0006-0000-0400-00000A000000}">
      <text>
        <r>
          <rPr>
            <b/>
            <sz val="9"/>
            <color indexed="81"/>
            <rFont val="Tahoma"/>
            <family val="2"/>
          </rPr>
          <t>En esta casilla se podrá ampliar, complementar o controvertir la información que ha sido registrada durante el período</t>
        </r>
      </text>
    </comment>
    <comment ref="A20" authorId="0" shapeId="0" xr:uid="{00000000-0006-0000-0400-00000B000000}">
      <text>
        <r>
          <rPr>
            <b/>
            <sz val="9"/>
            <color indexed="81"/>
            <rFont val="Tahoma"/>
            <family val="2"/>
          </rPr>
          <t>En caso de cambio de superior inmediato, éste deberá antes de su retiro, validar con su firma los avances de la gestión del evaluado.
Este registro deberá realizarse cada vez que se presente cambio de Superior Inmediato.
Deberá adicionarse esta casilla por cada cambio que se presente a lo largo del período de evaluación.</t>
        </r>
      </text>
    </comment>
    <comment ref="A21" authorId="0" shapeId="0" xr:uid="{00000000-0006-0000-0400-00000C000000}">
      <text>
        <r>
          <rPr>
            <b/>
            <sz val="9"/>
            <color indexed="81"/>
            <rFont val="Tahoma"/>
            <family val="2"/>
          </rPr>
          <t>Al finalizar el período, deberá refrendarse el Portafolio por los responsables del proceso. 
En caso de inconformidad con los registros incorporados, quien manifieste dicha inconformidad, deberá dejar constancia de ello en la casilla de Observaciones Generales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Olga Liliana Cardenas Ruiz</author>
    <author>Abc</author>
    <author>LILIANA</author>
  </authors>
  <commentList>
    <comment ref="F2" authorId="0" shapeId="0" xr:uid="{00000000-0006-0000-0500-000001000000}">
      <text>
        <r>
          <rPr>
            <b/>
            <sz val="9"/>
            <color indexed="81"/>
            <rFont val="Tahoma"/>
            <family val="2"/>
          </rPr>
          <t>En caso de deshabilitarse la autoformula, escriba el nombre de la Entidad en la cual labora</t>
        </r>
      </text>
    </comment>
    <comment ref="A4" authorId="0" shapeId="0" xr:uid="{00000000-0006-0000-0500-000002000000}">
      <text>
        <r>
          <rPr>
            <b/>
            <sz val="9"/>
            <color indexed="81"/>
            <rFont val="Tahoma"/>
            <family val="2"/>
          </rPr>
          <t>En caso de deshabilitarse la autoformula, registre los datos del Superior inmediato y del Empleado Provisional</t>
        </r>
      </text>
    </comment>
    <comment ref="A7" authorId="1" shapeId="0" xr:uid="{00000000-0006-0000-0500-000003000000}">
      <text>
        <r>
          <rPr>
            <b/>
            <sz val="9"/>
            <color indexed="81"/>
            <rFont val="Tahoma"/>
            <family val="2"/>
          </rPr>
          <t>Se diligenciará una hoja de registro de portafolio por cada entregable proyectado, a fin de documentar las gestiones adelantadas por el empleado para su cumplimiento</t>
        </r>
      </text>
    </comment>
    <comment ref="A8" authorId="0" shapeId="0" xr:uid="{00000000-0006-0000-0500-000004000000}">
      <text>
        <r>
          <rPr>
            <b/>
            <sz val="9"/>
            <color indexed="81"/>
            <rFont val="Tahoma"/>
            <family val="2"/>
          </rPr>
          <t>En caso de deshabilitarse la autoformula, transcriba el contenido del Entregable tal y como fue formulado al inicio del período</t>
        </r>
      </text>
    </comment>
    <comment ref="A9" authorId="1" shapeId="0" xr:uid="{00000000-0006-0000-0500-000005000000}">
      <text>
        <r>
          <rPr>
            <b/>
            <sz val="9"/>
            <color indexed="81"/>
            <rFont val="Tahoma"/>
            <family val="2"/>
          </rPr>
          <t>En caso de deshabilitarse la autoformula, transcriba el contenido del Entregable Ajustado</t>
        </r>
      </text>
    </comment>
    <comment ref="A11" authorId="1" shapeId="0" xr:uid="{00000000-0006-0000-0500-000006000000}">
      <text>
        <r>
          <rPr>
            <b/>
            <sz val="9"/>
            <color indexed="81"/>
            <rFont val="Tahoma"/>
            <family val="2"/>
          </rPr>
          <t>Describa las etapas,  fases o actividades desarolladas que resultan relevantes para cumplir con el Entregable</t>
        </r>
      </text>
    </comment>
    <comment ref="G11" authorId="1" shapeId="0" xr:uid="{00000000-0006-0000-0500-000007000000}">
      <text>
        <r>
          <rPr>
            <b/>
            <sz val="9"/>
            <color indexed="81"/>
            <rFont val="Tahoma"/>
            <family val="2"/>
          </rPr>
          <t>Registre las evidencias (de producto, conocimiento o resultado) que permiten documentar el desarrollo de las etapas, fases o actividades desarrolladas</t>
        </r>
      </text>
    </comment>
    <comment ref="M11" authorId="1" shapeId="0" xr:uid="{00000000-0006-0000-0500-000008000000}">
      <text>
        <r>
          <rPr>
            <b/>
            <sz val="9"/>
            <color indexed="81"/>
            <rFont val="Tahoma"/>
            <family val="2"/>
          </rPr>
          <t xml:space="preserve">Registre la fechas de entrega de la evidencia aportada
Describa las incidencias que pudieron presentarse en desarrollo de las actividades adelantadas </t>
        </r>
      </text>
    </comment>
    <comment ref="A16" authorId="1" shapeId="0" xr:uid="{00000000-0006-0000-0500-000009000000}">
      <text>
        <r>
          <rPr>
            <b/>
            <sz val="9"/>
            <color indexed="81"/>
            <rFont val="Tahoma"/>
            <family val="2"/>
          </rPr>
          <t>Describa el o los productos, servicios o resultados concretos alcanzados al cierre del período de evaluación</t>
        </r>
      </text>
    </comment>
    <comment ref="A18" authorId="2" shapeId="0" xr:uid="{00000000-0006-0000-0500-00000A000000}">
      <text>
        <r>
          <rPr>
            <b/>
            <sz val="9"/>
            <color indexed="81"/>
            <rFont val="Tahoma"/>
            <family val="2"/>
          </rPr>
          <t>En esta casilla se podrá ampliar, complementar o controvertir la información que ha sido registrada durante el período</t>
        </r>
      </text>
    </comment>
    <comment ref="A20" authorId="0" shapeId="0" xr:uid="{00000000-0006-0000-0500-00000B000000}">
      <text>
        <r>
          <rPr>
            <b/>
            <sz val="9"/>
            <color indexed="81"/>
            <rFont val="Tahoma"/>
            <family val="2"/>
          </rPr>
          <t>En caso de cambio de superior inmediato, éste deberá antes de su retiro, validar con su firma los avances de la gestión del evaluado.
Este registro deberá realizarse cada vez que se presente cambio de Superior Inmediato.
Deberá adicionarse esta casilla por cada cambio que se presente a lo largo del período de evaluación.</t>
        </r>
      </text>
    </comment>
    <comment ref="A21" authorId="0" shapeId="0" xr:uid="{00000000-0006-0000-0500-00000C000000}">
      <text>
        <r>
          <rPr>
            <b/>
            <sz val="9"/>
            <color indexed="81"/>
            <rFont val="Tahoma"/>
            <family val="2"/>
          </rPr>
          <t>Al finalizar el período, deberá refrendarse el Portafolio por los responsables del proceso. 
En caso de inconformidad con los registros incorporados, quien manifieste dicha inconformidad, deberá dejar constancia de ello en la casilla de Observaciones Generales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Olga Liliana Cardenas Ruiz</author>
    <author>Abc</author>
    <author>LILIANA</author>
  </authors>
  <commentList>
    <comment ref="F2" authorId="0" shapeId="0" xr:uid="{00000000-0006-0000-0600-000001000000}">
      <text>
        <r>
          <rPr>
            <b/>
            <sz val="9"/>
            <color indexed="81"/>
            <rFont val="Tahoma"/>
            <family val="2"/>
          </rPr>
          <t>En caso de deshabilitarse la autoformula, escriba el nombre de la Entidad en la cual labora</t>
        </r>
      </text>
    </comment>
    <comment ref="A4" authorId="0" shapeId="0" xr:uid="{00000000-0006-0000-0600-000002000000}">
      <text>
        <r>
          <rPr>
            <b/>
            <sz val="9"/>
            <color indexed="81"/>
            <rFont val="Tahoma"/>
            <family val="2"/>
          </rPr>
          <t>En caso de deshabilitarse la autoformula, registre los datos del Superior inmediato y del Empleado Provisional</t>
        </r>
      </text>
    </comment>
    <comment ref="A7" authorId="1" shapeId="0" xr:uid="{00000000-0006-0000-0600-000003000000}">
      <text>
        <r>
          <rPr>
            <b/>
            <sz val="9"/>
            <color indexed="81"/>
            <rFont val="Tahoma"/>
            <family val="2"/>
          </rPr>
          <t>Se diligenciará una hoja de registro de portafolio por cada entregable proyectado, a fin de documentar las gestiones adelantadas por el empleado para su cumplimiento</t>
        </r>
      </text>
    </comment>
    <comment ref="A8" authorId="0" shapeId="0" xr:uid="{00000000-0006-0000-0600-000004000000}">
      <text>
        <r>
          <rPr>
            <b/>
            <sz val="9"/>
            <color indexed="81"/>
            <rFont val="Tahoma"/>
            <family val="2"/>
          </rPr>
          <t>En caso de deshabilitarse la autoformula, transcriba el contenido del Entregable tal y como fue formulado al inicio del período</t>
        </r>
      </text>
    </comment>
    <comment ref="A9" authorId="1" shapeId="0" xr:uid="{00000000-0006-0000-0600-000005000000}">
      <text>
        <r>
          <rPr>
            <b/>
            <sz val="9"/>
            <color indexed="81"/>
            <rFont val="Tahoma"/>
            <family val="2"/>
          </rPr>
          <t>En caso de deshabilitarse la autoformula, transcriba el contenido del Entregable Ajustado</t>
        </r>
      </text>
    </comment>
    <comment ref="A11" authorId="1" shapeId="0" xr:uid="{00000000-0006-0000-0600-000006000000}">
      <text>
        <r>
          <rPr>
            <b/>
            <sz val="9"/>
            <color indexed="81"/>
            <rFont val="Tahoma"/>
            <family val="2"/>
          </rPr>
          <t>Describa las etapas,  fases o actividades desarolladas que resultan relevantes para cumplir con el Entregable</t>
        </r>
      </text>
    </comment>
    <comment ref="G11" authorId="1" shapeId="0" xr:uid="{00000000-0006-0000-0600-000007000000}">
      <text>
        <r>
          <rPr>
            <b/>
            <sz val="9"/>
            <color indexed="81"/>
            <rFont val="Tahoma"/>
            <family val="2"/>
          </rPr>
          <t>Registre las evidencias (de producto, conocimiento o resultado) que permiten documentar el desarrollo de las etapas, fases o actividades desarrolladas</t>
        </r>
      </text>
    </comment>
    <comment ref="M11" authorId="1" shapeId="0" xr:uid="{00000000-0006-0000-0600-000008000000}">
      <text>
        <r>
          <rPr>
            <b/>
            <sz val="9"/>
            <color indexed="81"/>
            <rFont val="Tahoma"/>
            <family val="2"/>
          </rPr>
          <t xml:space="preserve">Registre la fechas de entrega de la evidencia aportada
Describa las incidencias que pudieron presentarse en desarrollo de las actividades adelantadas </t>
        </r>
      </text>
    </comment>
    <comment ref="A16" authorId="1" shapeId="0" xr:uid="{00000000-0006-0000-0600-000009000000}">
      <text>
        <r>
          <rPr>
            <b/>
            <sz val="9"/>
            <color indexed="81"/>
            <rFont val="Tahoma"/>
            <family val="2"/>
          </rPr>
          <t>Describa el o los productos, servicios o resultados concretos alcanzados al cierre del período de evaluación</t>
        </r>
      </text>
    </comment>
    <comment ref="A18" authorId="2" shapeId="0" xr:uid="{00000000-0006-0000-0600-00000A000000}">
      <text>
        <r>
          <rPr>
            <b/>
            <sz val="9"/>
            <color indexed="81"/>
            <rFont val="Tahoma"/>
            <family val="2"/>
          </rPr>
          <t>En esta casilla se podrá ampliar, complementar o controvertir la información que ha sido registrada durante el período</t>
        </r>
      </text>
    </comment>
    <comment ref="A20" authorId="0" shapeId="0" xr:uid="{00000000-0006-0000-0600-00000B000000}">
      <text>
        <r>
          <rPr>
            <b/>
            <sz val="9"/>
            <color indexed="81"/>
            <rFont val="Tahoma"/>
            <family val="2"/>
          </rPr>
          <t>En caso de cambio de superior inmediato, éste deberá antes de su retiro, validar con su firma los avances de la gestión del evaluado.
Este registro deberá realizarse cada vez que se presente cambio de Superior Inmediato.
Deberá adicionarse esta casilla por cada cambio que se presente a lo largo del período de evaluación.</t>
        </r>
      </text>
    </comment>
    <comment ref="A21" authorId="0" shapeId="0" xr:uid="{00000000-0006-0000-0600-00000C000000}">
      <text>
        <r>
          <rPr>
            <b/>
            <sz val="9"/>
            <color indexed="81"/>
            <rFont val="Tahoma"/>
            <family val="2"/>
          </rPr>
          <t>Al finalizar el período, deberá refrendarse el Portafolio por los responsables del proceso. 
En caso de inconformidad con los registros incorporados, quien manifieste dicha inconformidad, deberá dejar constancia de ello en la casilla de Observaciones Generales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Olga Liliana Cardenas Ruiz</author>
    <author>Abc</author>
    <author>LILIANA</author>
  </authors>
  <commentList>
    <comment ref="F2" authorId="0" shapeId="0" xr:uid="{00000000-0006-0000-0700-000001000000}">
      <text>
        <r>
          <rPr>
            <b/>
            <sz val="9"/>
            <color indexed="81"/>
            <rFont val="Tahoma"/>
            <family val="2"/>
          </rPr>
          <t>En caso de deshabilitarse la autoformula, escriba el nombre de la Entidad en la cual labora</t>
        </r>
      </text>
    </comment>
    <comment ref="A4" authorId="0" shapeId="0" xr:uid="{00000000-0006-0000-0700-000002000000}">
      <text>
        <r>
          <rPr>
            <b/>
            <sz val="9"/>
            <color indexed="81"/>
            <rFont val="Tahoma"/>
            <family val="2"/>
          </rPr>
          <t>En caso de deshabilitarse la autoformula, registre los datos del Superior inmediato y del Empleado Provisional</t>
        </r>
      </text>
    </comment>
    <comment ref="A7" authorId="1" shapeId="0" xr:uid="{00000000-0006-0000-0700-000003000000}">
      <text>
        <r>
          <rPr>
            <b/>
            <sz val="9"/>
            <color indexed="81"/>
            <rFont val="Tahoma"/>
            <family val="2"/>
          </rPr>
          <t>Se diligenciará una hoja de registro de portafolio por cada entregable proyectado, a fin de documentar las gestiones adelantadas por el empleado para su cumplimiento</t>
        </r>
      </text>
    </comment>
    <comment ref="A8" authorId="0" shapeId="0" xr:uid="{00000000-0006-0000-0700-000004000000}">
      <text>
        <r>
          <rPr>
            <b/>
            <sz val="9"/>
            <color indexed="81"/>
            <rFont val="Tahoma"/>
            <family val="2"/>
          </rPr>
          <t>En caso de deshabilitarse la autoformula, transcriba el contenido del Entregable tal y como fue formulado al inicio del período</t>
        </r>
      </text>
    </comment>
    <comment ref="A9" authorId="0" shapeId="0" xr:uid="{00000000-0006-0000-0700-000005000000}">
      <text>
        <r>
          <rPr>
            <b/>
            <sz val="9"/>
            <color indexed="81"/>
            <rFont val="Tahoma"/>
            <family val="2"/>
          </rPr>
          <t>En caso de deshabilitarse la autoformula, transcriba el contenido del Entregable Ajustado</t>
        </r>
      </text>
    </comment>
    <comment ref="A11" authorId="1" shapeId="0" xr:uid="{00000000-0006-0000-0700-000006000000}">
      <text>
        <r>
          <rPr>
            <b/>
            <sz val="9"/>
            <color indexed="81"/>
            <rFont val="Tahoma"/>
            <family val="2"/>
          </rPr>
          <t>Describa las etapas,  fases o actividades desarolladas que resultan relevantes para cumplir con el Entregable</t>
        </r>
      </text>
    </comment>
    <comment ref="G11" authorId="1" shapeId="0" xr:uid="{00000000-0006-0000-0700-000007000000}">
      <text>
        <r>
          <rPr>
            <b/>
            <sz val="9"/>
            <color indexed="81"/>
            <rFont val="Tahoma"/>
            <family val="2"/>
          </rPr>
          <t>Registre las evidencias (de producto, conocimiento o resultado) que permiten documentar el desarrollo de las etapas, fases o actividades desarrolladas</t>
        </r>
      </text>
    </comment>
    <comment ref="M11" authorId="1" shapeId="0" xr:uid="{00000000-0006-0000-0700-000008000000}">
      <text>
        <r>
          <rPr>
            <b/>
            <sz val="9"/>
            <color indexed="81"/>
            <rFont val="Tahoma"/>
            <family val="2"/>
          </rPr>
          <t xml:space="preserve">Registre la fechas de entrega de la evidencia aportada
Describa las incidencias que pudieron presentarse en desarrollo de las actividades adelantadas </t>
        </r>
      </text>
    </comment>
    <comment ref="A16" authorId="1" shapeId="0" xr:uid="{00000000-0006-0000-0700-000009000000}">
      <text>
        <r>
          <rPr>
            <b/>
            <sz val="9"/>
            <color indexed="81"/>
            <rFont val="Tahoma"/>
            <family val="2"/>
          </rPr>
          <t>Describa el o los productos, servicios o resultados concretos alcanzados al cierre del período de evaluación</t>
        </r>
      </text>
    </comment>
    <comment ref="A18" authorId="2" shapeId="0" xr:uid="{00000000-0006-0000-0700-00000A000000}">
      <text>
        <r>
          <rPr>
            <b/>
            <sz val="9"/>
            <color indexed="81"/>
            <rFont val="Tahoma"/>
            <family val="2"/>
          </rPr>
          <t>En esta casilla se podrá ampliar, complementar o controvertir la información que ha sido registrada durante el período</t>
        </r>
      </text>
    </comment>
    <comment ref="A20" authorId="0" shapeId="0" xr:uid="{00000000-0006-0000-0700-00000B000000}">
      <text>
        <r>
          <rPr>
            <b/>
            <sz val="9"/>
            <color indexed="81"/>
            <rFont val="Tahoma"/>
            <family val="2"/>
          </rPr>
          <t>En caso de cambio de superior inmediato, éste deberá antes de su retiro, validar con su firma los avances de la gestión del evaluado.
Este registro deberá realizarse cada vez que se presente cambio de Superior Inmediato.
Deberá adicionarse esta casilla por cada cambio que se presente a lo largo del período de evaluación.</t>
        </r>
      </text>
    </comment>
    <comment ref="A21" authorId="0" shapeId="0" xr:uid="{00000000-0006-0000-0700-00000C000000}">
      <text>
        <r>
          <rPr>
            <b/>
            <sz val="9"/>
            <color indexed="81"/>
            <rFont val="Tahoma"/>
            <family val="2"/>
          </rPr>
          <t>Al finalizar el período, deberá refrendarse el Portafolio por los responsables del proceso. 
En caso de inconformidad con los registros incorporados, quien manifieste dicha inconformidad, deberá dejar constancia de ello en la casilla de Observaciones Generales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LILIANA</author>
  </authors>
  <commentList>
    <comment ref="K8" authorId="0" shapeId="0" xr:uid="{00000000-0006-0000-0800-000001000000}">
      <text>
        <r>
          <rPr>
            <b/>
            <sz val="9"/>
            <color indexed="81"/>
            <rFont val="Tahoma"/>
            <charset val="1"/>
          </rPr>
          <t>El Superior Inmediato seleccionará la alternativa que resulte más descriptiva del desempeño del servidor.</t>
        </r>
      </text>
    </comment>
    <comment ref="P8" authorId="0" shapeId="0" xr:uid="{00000000-0006-0000-0800-000002000000}">
      <text>
        <r>
          <rPr>
            <b/>
            <sz val="9"/>
            <color indexed="81"/>
            <rFont val="Tahoma"/>
            <charset val="1"/>
          </rPr>
          <t>El Superior Inmediato seleccionará la alternativa que resulte más descriptiva del desempeño del servidor  y comparará la gestión del seguimiento incial, frente al seguimiento del final del período</t>
        </r>
      </text>
    </comment>
    <comment ref="A15" authorId="0" shapeId="0" xr:uid="{00000000-0006-0000-0800-000003000000}">
      <text>
        <r>
          <rPr>
            <b/>
            <sz val="9"/>
            <color indexed="81"/>
            <rFont val="Tahoma"/>
            <family val="2"/>
          </rPr>
          <t>El Superior Inmediato adicionará o complementará la información del portafolio respectivo y emitirá su concepto frente al resultado final alcanzado.
El Empleado Provisional, podrá adicionar o controvertir dicha información</t>
        </r>
      </text>
    </comment>
    <comment ref="K18" authorId="0" shapeId="0" xr:uid="{00000000-0006-0000-0800-000004000000}">
      <text>
        <r>
          <rPr>
            <b/>
            <sz val="9"/>
            <color indexed="81"/>
            <rFont val="Tahoma"/>
            <family val="2"/>
          </rPr>
          <t>El Superior Inmediato seleccionará la alternativa que resulte más descriptiva del comportamiento del servidor.</t>
        </r>
      </text>
    </comment>
    <comment ref="P18" authorId="0" shapeId="0" xr:uid="{00000000-0006-0000-0800-000005000000}">
      <text>
        <r>
          <rPr>
            <b/>
            <sz val="9"/>
            <color indexed="81"/>
            <rFont val="Tahoma"/>
            <family val="2"/>
          </rPr>
          <t>El Superior Inmediato seleccionará la alternativa que resulte más descriptiva del comportamiento del servidor  y comparará la gestión del seguimiento incial, frente al seguimiento del final del período</t>
        </r>
      </text>
    </comment>
    <comment ref="A27" authorId="0" shapeId="0" xr:uid="{00000000-0006-0000-0800-000006000000}">
      <text>
        <r>
          <rPr>
            <b/>
            <sz val="9"/>
            <color indexed="81"/>
            <rFont val="Tahoma"/>
            <family val="2"/>
          </rPr>
          <t>El Superior Inmediato adicionará o complementará la información del portafolio respectivo y emitirá su concepto frente al resultado final alcanzado.
El Empleado Provisional, podrá adicionar o controvertir dicha información</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LILIANA</author>
  </authors>
  <commentList>
    <comment ref="E6" authorId="0" shapeId="0" xr:uid="{00000000-0006-0000-0900-000001000000}">
      <text>
        <r>
          <rPr>
            <b/>
            <sz val="9"/>
            <color indexed="81"/>
            <rFont val="Tahoma"/>
            <family val="2"/>
          </rPr>
          <t>El Superior Inmediato describirá si en el seguimiento se evidencia o no la incorporación de cada acción de mejora en el desempeño del servidor</t>
        </r>
      </text>
    </comment>
    <comment ref="L6" authorId="0" shapeId="0" xr:uid="{00000000-0006-0000-0900-000002000000}">
      <text>
        <r>
          <rPr>
            <b/>
            <sz val="9"/>
            <color indexed="81"/>
            <rFont val="Tahoma"/>
            <family val="2"/>
          </rPr>
          <t>El Superior Inmediato describirá si en el seguimiento se evidencia o no la incorporación de cada acción de mejora en el desempeño del servidor y lo comparará con el seguimiento inicial</t>
        </r>
      </text>
    </comment>
  </commentList>
</comments>
</file>

<file path=xl/sharedStrings.xml><?xml version="1.0" encoding="utf-8"?>
<sst xmlns="http://schemas.openxmlformats.org/spreadsheetml/2006/main" count="507" uniqueCount="231">
  <si>
    <t>RESPONSABLES DEL PROCESO</t>
  </si>
  <si>
    <t>SUPERIOR INMEDIATO</t>
  </si>
  <si>
    <t>NOMBRE</t>
  </si>
  <si>
    <t>DEPENDENCIA</t>
  </si>
  <si>
    <t>DIA</t>
  </si>
  <si>
    <t>MES</t>
  </si>
  <si>
    <t>AÑO</t>
  </si>
  <si>
    <t>EMPLEADO TEMPORAL</t>
  </si>
  <si>
    <t>EMPLEO</t>
  </si>
  <si>
    <t>SI</t>
  </si>
  <si>
    <t>NO</t>
  </si>
  <si>
    <t>ROL</t>
  </si>
  <si>
    <t>Ene</t>
  </si>
  <si>
    <t>Feb</t>
  </si>
  <si>
    <t>Mar</t>
  </si>
  <si>
    <t>Feb.</t>
  </si>
  <si>
    <t>Apr</t>
  </si>
  <si>
    <t>May</t>
  </si>
  <si>
    <t>Mar.</t>
  </si>
  <si>
    <t>Jun</t>
  </si>
  <si>
    <t>Jul</t>
  </si>
  <si>
    <t>Abr.</t>
  </si>
  <si>
    <t>Aug</t>
  </si>
  <si>
    <t>Sep</t>
  </si>
  <si>
    <t>Oct</t>
  </si>
  <si>
    <t>Nov</t>
  </si>
  <si>
    <t>Dic</t>
  </si>
  <si>
    <t>ACTIVIDADES A DESARROLLAR</t>
  </si>
  <si>
    <t>FIRMA DE SUPERIOR INMEDIATO</t>
  </si>
  <si>
    <t xml:space="preserve">al </t>
  </si>
  <si>
    <t>Cumple con los tiempos de entrega previstos</t>
  </si>
  <si>
    <t xml:space="preserve">Cumple con las características definidas en la formulación </t>
  </si>
  <si>
    <t>Cumple con las condiciones de calidad requeridas (normas, procedimientos,protocolos…)</t>
  </si>
  <si>
    <t>Pleno cumplimiento</t>
  </si>
  <si>
    <t>Cumplimiento parcial</t>
  </si>
  <si>
    <t>Incumplimiento</t>
  </si>
  <si>
    <t>PLAN DE TRABAJO - COMPONENTE LABORAL</t>
  </si>
  <si>
    <t>PLAN DE TRABAJO - COMPONENTE COMPORTAMENTAL</t>
  </si>
  <si>
    <t>COMPETENCIA</t>
  </si>
  <si>
    <t>CONDUCTA DESCRIPTIVA</t>
  </si>
  <si>
    <t>Se muestra dispuesto a enseñar las técnicas y estrategias que conoce y que podrían contribuir a la gestión institucional</t>
  </si>
  <si>
    <t>Participa activamente en el equipo de trabajo aportando sus conocimientos en los temas de competencia del equipo o área de trabajo</t>
  </si>
  <si>
    <t>Muestra interes por conocer y aplicar los procesos y procedimientos establecidos en la entidad</t>
  </si>
  <si>
    <t>Se muestra dispuesto a aprender sobre el manejo de los aplicativos, herramientas ofimáticas o de otro tipo con que cuenta la entidad y dar el uso adecuado a las mismas</t>
  </si>
  <si>
    <t xml:space="preserve"> Cuando la necesidad del servicio lo amerita, se muestra dispuesto a participar de las actividades extensivas requeridas por la entidad</t>
  </si>
  <si>
    <t>Su actitud es receptiva respecto de los lineamientos e instrucciones impartidas por el superior inmediato</t>
  </si>
  <si>
    <t>Se mantiene actualizado en las normas, decretos, protocolos y demás lineamientos o instrucciones necesarias para su adecuado desempeño laboral</t>
  </si>
  <si>
    <t>Es propositivo ante las oportunidades de mejora de la gestión y los retos institucionales</t>
  </si>
  <si>
    <t>Es respetuoso en el lenguaje y trato al usuario, porque comprende que de su propio comportamiento depende el trato y el comportamiento de los demás</t>
  </si>
  <si>
    <t>Integración a la cultura organizacional</t>
  </si>
  <si>
    <t>Capacidad de aporte a la gestión</t>
  </si>
  <si>
    <t>Disposición de servicio</t>
  </si>
  <si>
    <t>ACTIVIDADES DESARROLLADAS</t>
  </si>
  <si>
    <t xml:space="preserve">Cumple plenamente con las características definidas en la formulación </t>
  </si>
  <si>
    <t>Cumple parcialmente con las características definidas en la formulación</t>
  </si>
  <si>
    <t>Incumple con las características definidas en la formulación</t>
  </si>
  <si>
    <t>Incumple con  los tiempos de entrega previstos</t>
  </si>
  <si>
    <t>Cumple con las condiciones de calidad requeridas, normas, procedimientos, protocolos…</t>
  </si>
  <si>
    <t>Cumple parcialmente con las condiciones de calidad requeridas, normas, procedimientos, protocolos…</t>
  </si>
  <si>
    <t>Incumple las condiciones de calidad requeridas, normas, procedimientos, protocolos…</t>
  </si>
  <si>
    <t>Se muestra dispuesto a atender y dar respuesta a las necesidades, requerimientos, solicitudes e inquietudes de los usuarios internos y externos de la entidad</t>
  </si>
  <si>
    <t>PARCIAL</t>
  </si>
  <si>
    <t>CRITERIOS DE VALORACIÓN DEL ENTREGABLE</t>
  </si>
  <si>
    <r>
      <rPr>
        <b/>
        <sz val="12"/>
        <color theme="1"/>
        <rFont val="Calibri"/>
        <family val="2"/>
        <scheme val="minor"/>
      </rPr>
      <t>Integración a la cultura organizacional</t>
    </r>
    <r>
      <rPr>
        <sz val="12"/>
        <color theme="1"/>
        <rFont val="Calibri"/>
        <family val="2"/>
        <scheme val="minor"/>
      </rPr>
      <t>: 
Disposición para aceptar y acatar las normas, reglamentos y caracterísitcas de la entidad</t>
    </r>
  </si>
  <si>
    <r>
      <rPr>
        <b/>
        <sz val="12"/>
        <color theme="1"/>
        <rFont val="Calibri"/>
        <family val="2"/>
        <scheme val="minor"/>
      </rPr>
      <t xml:space="preserve">Disposición de aprendizaje: </t>
    </r>
    <r>
      <rPr>
        <sz val="12"/>
        <color theme="1"/>
        <rFont val="Calibri"/>
        <family val="2"/>
        <scheme val="minor"/>
      </rPr>
      <t>Disposición para acatar los lineamientos, aplicar los procesos y procedimientos definidos en la entidad</t>
    </r>
  </si>
  <si>
    <r>
      <rPr>
        <b/>
        <sz val="12"/>
        <color theme="1"/>
        <rFont val="Calibri"/>
        <family val="2"/>
        <scheme val="minor"/>
      </rPr>
      <t xml:space="preserve">Capacidad de aporte a la gestión: </t>
    </r>
    <r>
      <rPr>
        <sz val="12"/>
        <color theme="1"/>
        <rFont val="Calibri"/>
        <family val="2"/>
        <scheme val="minor"/>
      </rPr>
      <t>Disposición para</t>
    </r>
    <r>
      <rPr>
        <b/>
        <sz val="12"/>
        <color theme="1"/>
        <rFont val="Calibri"/>
        <family val="2"/>
        <scheme val="minor"/>
      </rPr>
      <t xml:space="preserve"> </t>
    </r>
    <r>
      <rPr>
        <sz val="12"/>
        <color theme="1"/>
        <rFont val="Calibri"/>
        <family val="2"/>
        <scheme val="minor"/>
      </rPr>
      <t>entregar a la entidad y al equipo de trabajo sus conocimientos, habilidades y destrezas para la realización de las funciones asignadas</t>
    </r>
  </si>
  <si>
    <r>
      <t xml:space="preserve">Disposición de servicio:
</t>
    </r>
    <r>
      <rPr>
        <sz val="12"/>
        <color theme="1"/>
        <rFont val="Calibri"/>
        <family val="2"/>
        <scheme val="minor"/>
      </rPr>
      <t>Demuestra interés por la atención a los usuarios internos y externos de la entidad</t>
    </r>
  </si>
  <si>
    <t>Disposición de aprendizaje</t>
  </si>
  <si>
    <t>De acuerdo con los resultados de la valoración de cada Competencia:</t>
  </si>
  <si>
    <t>OBSERVACIONES Y FECHA DE REGISTRO O DE ENTREGA DE LA EVIDENCIA</t>
  </si>
  <si>
    <t>OBSERVACIONES GENERALES</t>
  </si>
  <si>
    <t>CONSOLIDADO GENERAL DE LA VALORACIÓN DE LA GESTIÓN
RESULTADO COMPONENTE COMPORTAMENTAL</t>
  </si>
  <si>
    <t>EVIDENCIAS DE DESEMPEÑO</t>
  </si>
  <si>
    <t xml:space="preserve">EVIDENCIAS DEL ENTREGABLE FINAL
PRODUCTO, SERVICIO O RESULTADO </t>
  </si>
  <si>
    <t>DENOMINACIÓN</t>
  </si>
  <si>
    <t>CÓDIGO / GRADO</t>
  </si>
  <si>
    <t>PERÍODO DE EVALUACIÓN</t>
  </si>
  <si>
    <r>
      <t>PLAN DE TRABAJO - COMPONENTE LABORAL
ENTREGABLE (</t>
    </r>
    <r>
      <rPr>
        <b/>
        <u/>
        <sz val="12"/>
        <color theme="1"/>
        <rFont val="Calibri"/>
        <family val="2"/>
        <scheme val="minor"/>
      </rPr>
      <t xml:space="preserve">  4  )</t>
    </r>
  </si>
  <si>
    <r>
      <t>PLAN DE TRABAJO - COMPONENTE LABORAL
ENTREGABLE (</t>
    </r>
    <r>
      <rPr>
        <b/>
        <u/>
        <sz val="12"/>
        <color theme="1"/>
        <rFont val="Calibri"/>
        <family val="2"/>
        <scheme val="minor"/>
      </rPr>
      <t xml:space="preserve">  3  )</t>
    </r>
  </si>
  <si>
    <r>
      <t>PLAN DE TRABAJO - COMPONENTE LABORAL
ENTREGABLE (</t>
    </r>
    <r>
      <rPr>
        <b/>
        <u/>
        <sz val="12"/>
        <color theme="1"/>
        <rFont val="Calibri"/>
        <family val="2"/>
        <scheme val="minor"/>
      </rPr>
      <t xml:space="preserve">  2  )</t>
    </r>
  </si>
  <si>
    <t>PROPÓSITO PRINCIPAL DEL EMPLEO</t>
  </si>
  <si>
    <t>TÉRMINOS DE LA EVALUACIÓN</t>
  </si>
  <si>
    <t>FECHAS</t>
  </si>
  <si>
    <t>EMPLEADO PROVISIONAL</t>
  </si>
  <si>
    <t>FECHA</t>
  </si>
  <si>
    <t>PRIMER SEMESTRE</t>
  </si>
  <si>
    <t>SEGUNDO SEMESTRE</t>
  </si>
  <si>
    <t>VALORACIÓN PRIMER SEMESTRE</t>
  </si>
  <si>
    <t>VALORACIÓN SEGUNDO SEMESTRE</t>
  </si>
  <si>
    <t>DE ACUERDO A LA VALORACIÓN DE LA GESTIÓN Y SEGÚN LOS CRITERIOS SEÑALADOS, EL ENTREGABLE ACREDITA:</t>
  </si>
  <si>
    <t>ENTREGABLE 2.
(PRODUCTO O RESULTADO ESPERADO)</t>
  </si>
  <si>
    <t>ENTREGABLE 3.
(PRODUCTO O RESULTADO ESPERADO)</t>
  </si>
  <si>
    <t>ENTREGABLE 4.
(PRODUCTO O RESULTADO ESPERADO)</t>
  </si>
  <si>
    <r>
      <t xml:space="preserve">ENTREGABLE 1.
</t>
    </r>
    <r>
      <rPr>
        <b/>
        <sz val="8"/>
        <color theme="1"/>
        <rFont val="Calibri"/>
        <family val="2"/>
        <scheme val="minor"/>
      </rPr>
      <t>(PRODUCTO O RESULTADO ESPERADO)</t>
    </r>
  </si>
  <si>
    <t>FIRMA DEL EMPLEADO PROVISIONAL</t>
  </si>
  <si>
    <t>ENTREGABLE 5.
(PRODUCTO O RESULTADO ESPERADO)</t>
  </si>
  <si>
    <t>NOMBRE Y FIRMA DEL SUPERIOR INMEDIATO</t>
  </si>
  <si>
    <t>FORMULACIÓN</t>
  </si>
  <si>
    <t>PRIMER SEMESTRE - COMUNICACIÓN DE LOS RESULTADOS</t>
  </si>
  <si>
    <t>SEGUNDO SEMESTRE - COMUNICACIÓN DE LOS RESULTADOS</t>
  </si>
  <si>
    <t xml:space="preserve">FECHA DE FORMULACIÓN   </t>
  </si>
  <si>
    <t>TOTAL DE ENTREGABLES PACTADOS O AJUSTADOS EN EL PERÍODO 
(MÍNIMO 3 MÁXIMO 5)</t>
  </si>
  <si>
    <r>
      <t>PLAN DE TRABAJO - COMPONENTE LABORAL
ENTREGABLE (</t>
    </r>
    <r>
      <rPr>
        <b/>
        <u/>
        <sz val="11"/>
        <color theme="1"/>
        <rFont val="Calibri"/>
        <family val="2"/>
        <scheme val="minor"/>
      </rPr>
      <t xml:space="preserve">  1  )</t>
    </r>
  </si>
  <si>
    <r>
      <t>PLAN DE TRABAJO - COMPONENTE LABORAL
ENTREGABLE (</t>
    </r>
    <r>
      <rPr>
        <b/>
        <u/>
        <sz val="11"/>
        <color theme="1"/>
        <rFont val="Calibri"/>
        <family val="2"/>
        <scheme val="minor"/>
      </rPr>
      <t xml:space="preserve">  1  )</t>
    </r>
    <r>
      <rPr>
        <b/>
        <sz val="11"/>
        <color theme="1"/>
        <rFont val="Calibri"/>
        <family val="2"/>
        <scheme val="minor"/>
      </rPr>
      <t xml:space="preserve"> AJUSTADO</t>
    </r>
  </si>
  <si>
    <r>
      <t>PLAN DE TRABAJO - COMPONENTE LABORAL
ENTREGABLE (</t>
    </r>
    <r>
      <rPr>
        <b/>
        <u/>
        <sz val="11"/>
        <color theme="1"/>
        <rFont val="Calibri"/>
        <family val="2"/>
        <scheme val="minor"/>
      </rPr>
      <t xml:space="preserve">  4  )</t>
    </r>
    <r>
      <rPr>
        <b/>
        <sz val="11"/>
        <color theme="1"/>
        <rFont val="Calibri"/>
        <family val="2"/>
        <scheme val="minor"/>
      </rPr>
      <t xml:space="preserve"> AJUSTADO</t>
    </r>
  </si>
  <si>
    <r>
      <t>PLAN DE TRABAJO - COMPONENTE LABORAL
ENTREGABLE (</t>
    </r>
    <r>
      <rPr>
        <b/>
        <u/>
        <sz val="12"/>
        <color theme="1"/>
        <rFont val="Calibri"/>
        <family val="2"/>
        <scheme val="minor"/>
      </rPr>
      <t xml:space="preserve">  5  )</t>
    </r>
  </si>
  <si>
    <r>
      <t>PLAN DE TRABAJO - COMPONENTE LABORAL
ENTREGABLE (</t>
    </r>
    <r>
      <rPr>
        <b/>
        <u/>
        <sz val="11"/>
        <color theme="1"/>
        <rFont val="Calibri"/>
        <family val="2"/>
        <scheme val="minor"/>
      </rPr>
      <t xml:space="preserve">  5  )</t>
    </r>
    <r>
      <rPr>
        <b/>
        <sz val="11"/>
        <color theme="1"/>
        <rFont val="Calibri"/>
        <family val="2"/>
        <scheme val="minor"/>
      </rPr>
      <t xml:space="preserve"> AJUSTADO</t>
    </r>
  </si>
  <si>
    <r>
      <t>PLAN DE TRABAJO - COMPONENTE LABORAL
ENTREGABLE (</t>
    </r>
    <r>
      <rPr>
        <b/>
        <u/>
        <sz val="11"/>
        <color theme="1"/>
        <rFont val="Calibri"/>
        <family val="2"/>
        <scheme val="minor"/>
      </rPr>
      <t xml:space="preserve">  3  )</t>
    </r>
    <r>
      <rPr>
        <b/>
        <sz val="11"/>
        <color theme="1"/>
        <rFont val="Calibri"/>
        <family val="2"/>
        <scheme val="minor"/>
      </rPr>
      <t xml:space="preserve"> AJUSTADO</t>
    </r>
  </si>
  <si>
    <r>
      <t>PLAN DE TRABAJO - COMPONENTE LABORAL
ENTREGABLE (</t>
    </r>
    <r>
      <rPr>
        <b/>
        <u/>
        <sz val="11"/>
        <color theme="1"/>
        <rFont val="Calibri"/>
        <family val="2"/>
        <scheme val="minor"/>
      </rPr>
      <t xml:space="preserve">  2  )</t>
    </r>
    <r>
      <rPr>
        <b/>
        <sz val="11"/>
        <color theme="1"/>
        <rFont val="Calibri"/>
        <family val="2"/>
        <scheme val="minor"/>
      </rPr>
      <t xml:space="preserve"> AJUSTADO</t>
    </r>
  </si>
  <si>
    <r>
      <t xml:space="preserve">
</t>
    </r>
    <r>
      <rPr>
        <u/>
        <sz val="11"/>
        <color theme="1"/>
        <rFont val="Calibri"/>
        <family val="2"/>
        <scheme val="minor"/>
      </rPr>
      <t>NOMBRE Y FIRMA DEL SUPERIOR INMEDIATO</t>
    </r>
    <r>
      <rPr>
        <sz val="11"/>
        <color theme="1"/>
        <rFont val="Calibri"/>
        <family val="2"/>
        <scheme val="minor"/>
      </rPr>
      <t xml:space="preserve">                   </t>
    </r>
    <r>
      <rPr>
        <u/>
        <sz val="11"/>
        <color theme="1"/>
        <rFont val="Calibri"/>
        <family val="2"/>
        <scheme val="minor"/>
      </rPr>
      <t>FIRMA DEL EMPLEADO PROVISIONAL</t>
    </r>
    <r>
      <rPr>
        <sz val="11"/>
        <color theme="1"/>
        <rFont val="Calibri"/>
        <family val="2"/>
        <scheme val="minor"/>
      </rPr>
      <t xml:space="preserve">
                                         </t>
    </r>
    <r>
      <rPr>
        <b/>
        <sz val="11"/>
        <color theme="1"/>
        <rFont val="Calibri"/>
        <family val="2"/>
        <scheme val="minor"/>
      </rPr>
      <t>VALIDACIÓN SEMESTRAL O POR CAMBIO DE SUPERIOR INMEDIATO  DIA        MES      AÑO</t>
    </r>
  </si>
  <si>
    <t>DILIGENCIAR SÓLO EN CASO DE AJUSTE O CAMBIO EN EL ENTREGABLE INICIALMENTE DEFINIDO</t>
  </si>
  <si>
    <t xml:space="preserve">REFRENDACIÓN Y FECHA DEL AJUSTE   </t>
  </si>
  <si>
    <t>ENTREGABLE 1. -  PRODUCTO O RESULTADO AJUSTADO</t>
  </si>
  <si>
    <t>ENTREGABLE 2. -  PRODUCTO O RESULTADO AJUSTADO</t>
  </si>
  <si>
    <t>ENTREGABLE 3. -  PRODUCTO O RESULTADO AJUSTADO</t>
  </si>
  <si>
    <t>ENTREGABLE 4. - PRODUCTO O RESULTADO AJUSTADO</t>
  </si>
  <si>
    <t>ENTREGABLE 5. - PRODUCTO O RESULTADO AJUSTADO</t>
  </si>
  <si>
    <t>REFRENDACIÓN DE LA FORMULACIÓN  INICIAL DEL PLAN DE TRABAJO
(FIRMAS OBLIGATORIAS)</t>
  </si>
  <si>
    <t>Se requiere plan de mejoramiento</t>
  </si>
  <si>
    <t>CONSOLIDADO GENERAL DE LA VALORACIÓN DE LA GESTIÓN</t>
  </si>
  <si>
    <r>
      <t xml:space="preserve">Verificados los Entregables pactados, los resultados obtenidos determinan  en el 
</t>
    </r>
    <r>
      <rPr>
        <b/>
        <sz val="14"/>
        <color theme="1"/>
        <rFont val="Calibri"/>
        <family val="2"/>
        <scheme val="minor"/>
      </rPr>
      <t>COMPONENTE LABORAL:</t>
    </r>
  </si>
  <si>
    <r>
      <t xml:space="preserve">Verificados los Entregables pactados, los resultados obtenidos determinan  en el 
</t>
    </r>
    <r>
      <rPr>
        <b/>
        <sz val="14"/>
        <color theme="1"/>
        <rFont val="Calibri"/>
        <family val="2"/>
        <scheme val="minor"/>
      </rPr>
      <t>COMPONENTE COMPORTAMENTAL:</t>
    </r>
  </si>
  <si>
    <t xml:space="preserve">  - OBSERVACIONES Y RECOMENDACIONES DEL EVALUADOR -</t>
  </si>
  <si>
    <t>Su actitud le permite integrarse y aportar al equipo de trabajo al reconocer los avances, logros y desarrollos alcanzados por la entidad</t>
  </si>
  <si>
    <t>Cumple con la reglamentación de horario establecida y rreconoce las implicaciones del mismo en la prestación del servicio</t>
  </si>
  <si>
    <t>NOMBRES</t>
  </si>
  <si>
    <t>PLAN DE MEJORAMIENTO - COMPONENTE LABORAL</t>
  </si>
  <si>
    <t>ACCIONES DE 
MEJORAMIENTO
El Empleado…</t>
  </si>
  <si>
    <t xml:space="preserve">Cumple con las características definidas 
en la formulación </t>
  </si>
  <si>
    <t xml:space="preserve">Proyecta y desarrolla las actividades necesarias para que el Entregable satisfaga las condiciones establecidas en la formulación </t>
  </si>
  <si>
    <t>Acepta e incorpora las recomendaciones o sugerencias, para que los avances en la gestión sean consistentes con las características deseables del Entregable</t>
  </si>
  <si>
    <t>Organiza y prioriza las tareas y actividades a cargo, previendo los tiempos de entrega y las necesidades del área de desempeño o el equipo de trabajo</t>
  </si>
  <si>
    <t>Informa oportunamente de las incidencias o circunstancias que pudieran afectar los tiempos de entrega y plantea alternativas de solución para evitar demoras injustificadas</t>
  </si>
  <si>
    <t>Cumple con las condiciones de calidad requeridas
(normas, procedimientos,
protocolos…)</t>
  </si>
  <si>
    <t>Consulta permanentemente la normatividad y se asegura de contar con información actualizada para que sus entregables sean confiables y vigentes</t>
  </si>
  <si>
    <t>Tiene en cuenta los procedimientos y demás herramientas de gestión para que sus entregables se ajusten a los criterios de calidad de la entidad</t>
  </si>
  <si>
    <t>OBSERVACIONES DEL AVANCE Y/O DEL RESULTADO DEL PROCESO</t>
  </si>
  <si>
    <t>PLAN DE MEJORAMIENTO - COMPONENTE COMPORTAMENTAL</t>
  </si>
  <si>
    <r>
      <rPr>
        <b/>
        <sz val="11"/>
        <color theme="1"/>
        <rFont val="Calibri"/>
        <family val="2"/>
        <scheme val="minor"/>
      </rPr>
      <t>Integración a la cultura organizacional</t>
    </r>
    <r>
      <rPr>
        <sz val="11"/>
        <color theme="1"/>
        <rFont val="Calibri"/>
        <family val="2"/>
        <scheme val="minor"/>
      </rPr>
      <t xml:space="preserve">: 
</t>
    </r>
    <r>
      <rPr>
        <sz val="10"/>
        <color theme="1"/>
        <rFont val="Calibri"/>
        <family val="2"/>
        <scheme val="minor"/>
      </rPr>
      <t>Disposición para aceptar y acatar las normas, reglamentos y características de la entidad</t>
    </r>
  </si>
  <si>
    <t>Se muestra mas integrado al equipo de trabajo y con mayor disposición para atender los requerimientos y necesidades de la entidad y de sus usuarios internos y externos</t>
  </si>
  <si>
    <r>
      <rPr>
        <b/>
        <sz val="11"/>
        <color theme="1"/>
        <rFont val="Calibri"/>
        <family val="2"/>
        <scheme val="minor"/>
      </rPr>
      <t xml:space="preserve">Disposición de aprendizaje: 
</t>
    </r>
    <r>
      <rPr>
        <sz val="10"/>
        <color theme="1"/>
        <rFont val="Calibri"/>
        <family val="2"/>
        <scheme val="minor"/>
      </rPr>
      <t>Disposición para acatar los lineamientos, aplicar los procesos y procedimientos definidos en la entidad</t>
    </r>
  </si>
  <si>
    <r>
      <rPr>
        <b/>
        <sz val="11"/>
        <color theme="1"/>
        <rFont val="Calibri"/>
        <family val="2"/>
        <scheme val="minor"/>
      </rPr>
      <t xml:space="preserve">Capacidad de aporte a la gestión: 
</t>
    </r>
    <r>
      <rPr>
        <sz val="10"/>
        <color theme="1"/>
        <rFont val="Calibri"/>
        <family val="2"/>
        <scheme val="minor"/>
      </rPr>
      <t>Disposición para</t>
    </r>
    <r>
      <rPr>
        <b/>
        <sz val="10"/>
        <color theme="1"/>
        <rFont val="Calibri"/>
        <family val="2"/>
        <scheme val="minor"/>
      </rPr>
      <t xml:space="preserve"> </t>
    </r>
    <r>
      <rPr>
        <sz val="10"/>
        <color theme="1"/>
        <rFont val="Calibri"/>
        <family val="2"/>
        <scheme val="minor"/>
      </rPr>
      <t>entregar a la entidad y al equipo de trabajo sus conocimientos, habilidades y destrezas para la realización de las funciones asignadas</t>
    </r>
  </si>
  <si>
    <t>Aporta al equipo de trabajo a partir de su formación, experticia y conocimientos, es propositivo ante situaciones que requieran de su intervención y contribuye al mejor desempeño de la dependencia o el área de trabajo</t>
  </si>
  <si>
    <r>
      <t xml:space="preserve">Disposición de servicio:
</t>
    </r>
    <r>
      <rPr>
        <sz val="10"/>
        <color theme="1"/>
        <rFont val="Calibri"/>
        <family val="2"/>
        <scheme val="minor"/>
      </rPr>
      <t xml:space="preserve">Demuestra interés por la atención a los usuarios </t>
    </r>
    <r>
      <rPr>
        <b/>
        <sz val="10"/>
        <color theme="1"/>
        <rFont val="Calibri"/>
        <family val="2"/>
        <scheme val="minor"/>
      </rPr>
      <t>internos y externos</t>
    </r>
    <r>
      <rPr>
        <sz val="10"/>
        <color theme="1"/>
        <rFont val="Calibri"/>
        <family val="2"/>
        <scheme val="minor"/>
      </rPr>
      <t xml:space="preserve"> de la entidad</t>
    </r>
  </si>
  <si>
    <t>Se muestra dispuesto a escuchar al usuario, atendiendo su solicitud y brindando la orientación que este requiera, empleando un lenguaje respetuoso, acorde con la responsabilidad del empleo y de su condición de servidor público</t>
  </si>
  <si>
    <t xml:space="preserve">SEGUIMIENTO INICIAL             </t>
  </si>
  <si>
    <t xml:space="preserve">SEGUIMIENTO AL FINAL DEL PERÍODO   </t>
  </si>
  <si>
    <t>EVALUACIÓN DE LA GESTIÓN - EMPLEADOS PROVISIONALES
PLAN DE MEJORAMIENTO</t>
  </si>
  <si>
    <t>Versión: 1</t>
  </si>
  <si>
    <t>CRITERIOS DE VALORACIÓN 
PLAN DE MEJORAMIENTO</t>
  </si>
  <si>
    <t xml:space="preserve">Desarrolla su trabajo teniendo en cuenta los procesos, procedimientos y lineamientos institucionales, haciendo uso efectivo de las herramientas disponibles y se mantiene actualizado en los temas que impactan su gestión </t>
  </si>
  <si>
    <t>Su desempeño le permite al empleado provisional acreditar la competencia requerida</t>
  </si>
  <si>
    <t>Su comportamiento evidencia que la competencia está presente en el desempeño del empleado provisional, aun cuando es necesario fortalecer las actividades que permitan un mayor desarrollo y afianzamiento de la misma para que esta sea permanente</t>
  </si>
  <si>
    <t>Requiere de mayor disposición en el desempeño, así como de mayor seguimiento o entrenamiento a trasvés de un plan de mejoramiento que le permita generar las conductas esperadas y desarrollar la competencia. Es necesarion gestionar el plan de mejroamiento y hacer seguimiento a mitad del proximo período de evaluación.</t>
  </si>
  <si>
    <t>EVALUACIÓN DE LA GESTIÓN 
- EMPLEADOS PROVISIONALES -</t>
  </si>
  <si>
    <t>EVALUACION DE LA GESTION - PROVISIONALES 
PORTAFOLIO DE EVIDENCIAS</t>
  </si>
  <si>
    <r>
      <t xml:space="preserve">
</t>
    </r>
    <r>
      <rPr>
        <u/>
        <sz val="11"/>
        <color theme="1"/>
        <rFont val="Calibri"/>
        <family val="2"/>
        <scheme val="minor"/>
      </rPr>
      <t>NOMBRE Y FIRMA DEL SUPERIOR INMEDIATO</t>
    </r>
    <r>
      <rPr>
        <sz val="11"/>
        <color theme="1"/>
        <rFont val="Calibri"/>
        <family val="2"/>
        <scheme val="minor"/>
      </rPr>
      <t xml:space="preserve">                            </t>
    </r>
    <r>
      <rPr>
        <u/>
        <sz val="11"/>
        <color theme="1"/>
        <rFont val="Calibri"/>
        <family val="2"/>
        <scheme val="minor"/>
      </rPr>
      <t>FIRMA DEL EMPLEADO PROVISIONAL</t>
    </r>
    <r>
      <rPr>
        <sz val="11"/>
        <color theme="1"/>
        <rFont val="Calibri"/>
        <family val="2"/>
        <scheme val="minor"/>
      </rPr>
      <t xml:space="preserve">
                                                             </t>
    </r>
    <r>
      <rPr>
        <b/>
        <sz val="11"/>
        <color theme="1"/>
        <rFont val="Calibri"/>
        <family val="2"/>
        <scheme val="minor"/>
      </rPr>
      <t>VALIDACIÓN POR FINALIZACIÓN DEL PERÍODO                       DIA        MES      AÑO</t>
    </r>
  </si>
  <si>
    <t>Caja de Vivienda Popular</t>
  </si>
  <si>
    <t xml:space="preserve">Canal Capital </t>
  </si>
  <si>
    <t>Concejo de Bogotá</t>
  </si>
  <si>
    <t>Contraloría Distrital de Bogotá</t>
  </si>
  <si>
    <t>Departamento Administrativo de la Defensoría del Espacio Público - DADEP</t>
  </si>
  <si>
    <t>Departamento Administrativo del Servicio Civil Distrital</t>
  </si>
  <si>
    <t>Empresa de Acueducto y Alcantarillado de Bogotá</t>
  </si>
  <si>
    <t>Empresa de Renovación y Desarrollo Urbano - ERDU</t>
  </si>
  <si>
    <t>Fondo de Prestaciones Económicas, Cesantías y Pensiones - FONCEP</t>
  </si>
  <si>
    <t>Fundación Gilberto Alzate Avendaño</t>
  </si>
  <si>
    <t>Instituto de Desarrollo Urbano - IDU</t>
  </si>
  <si>
    <t>Instituto de Recreación y Deporte - IDRD</t>
  </si>
  <si>
    <t>Instituto Distrital de Gestión de Riesgos y Cambio Climático - IDIGER</t>
  </si>
  <si>
    <t>Instituto Distrital de la Participación y Acción Comunal - IDPAC</t>
  </si>
  <si>
    <t xml:space="preserve">Instituto Distrital de las Artes - IDARTES </t>
  </si>
  <si>
    <t>Instituto Distrital de Patrimonio Cultural - IDPC</t>
  </si>
  <si>
    <t>Instituto Distrital de Protección y Bienestar Animal -IDPYBA</t>
  </si>
  <si>
    <t>Instituto Distrital de Turismo</t>
  </si>
  <si>
    <t>Instituto Distrital para la Economía Social - IPES</t>
  </si>
  <si>
    <t>Instituto Distrital para la Protección de la Niñez y de la Juventud - IDIPRON</t>
  </si>
  <si>
    <t>Instituto para la Investigación Educativa y el Desarrollo Pedagógico - IDEP</t>
  </si>
  <si>
    <t>Jardín Botánico de Bogotá José Celestino Mutis</t>
  </si>
  <si>
    <t>Lotería de Bogotá</t>
  </si>
  <si>
    <t>Orquesta Filarmónica de Bogotá</t>
  </si>
  <si>
    <t>Personería de Bogotá</t>
  </si>
  <si>
    <t>Secretaría Distrital de Ambiente</t>
  </si>
  <si>
    <t>Secretaría Distrital de Cultura, Recreación y Deporte</t>
  </si>
  <si>
    <t>Secretaría Distrital de Desarrollo Económico</t>
  </si>
  <si>
    <t>Secretaría Distrital de Educación</t>
  </si>
  <si>
    <t>Secretaría Distrital de Gobierno</t>
  </si>
  <si>
    <t>Secretaría Distrital de Hábitat</t>
  </si>
  <si>
    <t>Secretaría Distrital de Hacienda</t>
  </si>
  <si>
    <t>Secretaría Distrital de Integración Social</t>
  </si>
  <si>
    <t>Secretaría Distrital de la Mujer</t>
  </si>
  <si>
    <t>Secretaría Distrital de Movilidad</t>
  </si>
  <si>
    <t xml:space="preserve">Secretaría Distrital de Planeación </t>
  </si>
  <si>
    <t>Secretaría Distrital de Salud</t>
  </si>
  <si>
    <t>Secretaría Distrital de Seguridad, Convivencia y Justicia</t>
  </si>
  <si>
    <t>Secretaría General</t>
  </si>
  <si>
    <t xml:space="preserve">Secretaría Jurídica Distrital </t>
  </si>
  <si>
    <t>Subred  Integrada de Servicios de Salud Sur E.S.E.</t>
  </si>
  <si>
    <t xml:space="preserve">Subred  Integrada de Servicios de Salud Sur Occidente E.S.E.        </t>
  </si>
  <si>
    <t>Subred Integrada de Servicios de Salud Centro Oriente  E.S.E.</t>
  </si>
  <si>
    <t>Subred Integrada de Servicios de Salud Norte E.S.E.</t>
  </si>
  <si>
    <t>Transmilenio</t>
  </si>
  <si>
    <t>Unidad Administrativa Especial Cuerpo Oficial de Bomberos</t>
  </si>
  <si>
    <t>Unidad Administrativa Especial de Catastro Distrital</t>
  </si>
  <si>
    <t>Unidad Administrativa Especial de Rehabilitación y Mantenimiento Vial</t>
  </si>
  <si>
    <t>Unidad Administrativa Especial de Servicios Públicos - UAESP</t>
  </si>
  <si>
    <t>Universidad Distrital Francisco José de Caldas</t>
  </si>
  <si>
    <t>Veeduría Distrital de Bogotá</t>
  </si>
  <si>
    <t>PUNTUACIÓN PRIMER SEMESTRE</t>
  </si>
  <si>
    <t>PUNTUACIÓN SEGUNDO SEMESTRE</t>
  </si>
  <si>
    <r>
      <t xml:space="preserve">El Empleado </t>
    </r>
    <r>
      <rPr>
        <b/>
        <sz val="11"/>
        <color theme="1"/>
        <rFont val="Calibri"/>
        <family val="2"/>
        <scheme val="minor"/>
      </rPr>
      <t>ha incorporado la acción de mejora</t>
    </r>
    <r>
      <rPr>
        <sz val="11"/>
        <color theme="1"/>
        <rFont val="Calibri"/>
        <family val="2"/>
        <scheme val="minor"/>
      </rPr>
      <t>, superando con ello las dificultades previas</t>
    </r>
  </si>
  <si>
    <r>
      <t xml:space="preserve">El Empleado </t>
    </r>
    <r>
      <rPr>
        <b/>
        <sz val="11"/>
        <color theme="1"/>
        <rFont val="Calibri"/>
        <family val="2"/>
        <scheme val="minor"/>
      </rPr>
      <t>ha incorporado parcialmente la acción de mejora</t>
    </r>
    <r>
      <rPr>
        <sz val="11"/>
        <color theme="1"/>
        <rFont val="Calibri"/>
        <family val="2"/>
        <scheme val="minor"/>
      </rPr>
      <t>, requiere mayor disposición y acompañamiento</t>
    </r>
  </si>
  <si>
    <r>
      <t xml:space="preserve">El Empleado </t>
    </r>
    <r>
      <rPr>
        <b/>
        <sz val="11"/>
        <color theme="1"/>
        <rFont val="Calibri"/>
        <family val="2"/>
        <scheme val="minor"/>
      </rPr>
      <t>mantiene las prácticas y actitudes</t>
    </r>
    <r>
      <rPr>
        <sz val="11"/>
        <color theme="1"/>
        <rFont val="Calibri"/>
        <family val="2"/>
        <scheme val="minor"/>
      </rPr>
      <t xml:space="preserve"> que motivaron la acción de mejora. Se muestra resistente al cambio</t>
    </r>
  </si>
  <si>
    <r>
      <t xml:space="preserve">El Empleado </t>
    </r>
    <r>
      <rPr>
        <b/>
        <sz val="11"/>
        <color theme="1"/>
        <rFont val="Calibri"/>
        <family val="2"/>
        <scheme val="minor"/>
      </rPr>
      <t>ha reincidido en las prácticas y actitudes</t>
    </r>
    <r>
      <rPr>
        <sz val="11"/>
        <color theme="1"/>
        <rFont val="Calibri"/>
        <family val="2"/>
        <scheme val="minor"/>
      </rPr>
      <t xml:space="preserve"> que motivaron la acción de mejora</t>
    </r>
  </si>
  <si>
    <t>NO APLICA</t>
  </si>
  <si>
    <r>
      <t xml:space="preserve">SEGUIMIENTO INICIAL
</t>
    </r>
    <r>
      <rPr>
        <b/>
        <sz val="9"/>
        <rFont val="Calibri"/>
        <family val="2"/>
        <scheme val="minor"/>
      </rPr>
      <t>(A mitad de período)</t>
    </r>
  </si>
  <si>
    <t>SEGUIMIENTO AL FINAL DEL PERÍODO SEMESTRAL</t>
  </si>
  <si>
    <t>SEGUIMIENTO INICIAL</t>
  </si>
  <si>
    <t>SEGUIMIENTO FINAL DEL PERÍODO</t>
  </si>
  <si>
    <t>ACCIONES DE MEJORA</t>
  </si>
  <si>
    <t xml:space="preserve"> CRITERIOS </t>
  </si>
  <si>
    <t>Cumple con las condiciones de calidad... (normas, procedimientos, protocolos…)</t>
  </si>
  <si>
    <t>Cumple con las características definidas en la formulación</t>
  </si>
  <si>
    <t>EVALUACION DE LA GESTION - PROVISIONALES 
PORTAFOLIO DE EVIDENCIAS 
- COMPONENTE LABORAL - PLAN DE MEJORA</t>
  </si>
  <si>
    <t>EVALUACION DE LA GESTION - PROVISIONALES 
PORTAFOLIO DE EVIDENCIAS 
- COMPONENTE COMPORTAMENTAL - PLAN DE MEJORA</t>
  </si>
  <si>
    <t>Integración a la cultura organizacional: Disposición para aceptar y acatar las normas, reglamentos y características de la entidad</t>
  </si>
  <si>
    <t>Disposición de aprendizaje: Disposición para acatar los lineamientos, aplicar los procesos y procedimientos definidos en la entidad</t>
  </si>
  <si>
    <t>Capacidad de aporte a la gestión: Disposición para entregar a la entidad y al equipo de trabajo sus conocimientos, habilidades y destrezas para la realización de las funciones asignadas</t>
  </si>
  <si>
    <t>Disposición de servicio: Demuestra interés por la atención a los usuarios internos y externos de la entidad</t>
  </si>
  <si>
    <t>Vigencia: Diciembre  de 2016</t>
  </si>
  <si>
    <t>Código: M-ODT-FM-028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</si>
</sst>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d&quot; de &quot;mmmm&quot; de &quot;yyyy;@"/>
  </numFmts>
  <fonts count="33" x14ac:knownFonts="1">
    <font>
      <sz val="11"/>
      <color theme="1"/>
      <name val="Calibri"/>
      <family val="2"/>
      <scheme val="minor"/>
    </font>
    <font>
      <b/>
      <sz val="11"/>
      <color theme="1"/>
      <name val="Calibri"/>
      <family val="2"/>
      <scheme val="minor"/>
    </font>
    <font>
      <sz val="11"/>
      <color theme="1"/>
      <name val="Arial"/>
      <family val="2"/>
    </font>
    <font>
      <b/>
      <sz val="9"/>
      <color indexed="81"/>
      <name val="Tahoma"/>
      <family val="2"/>
    </font>
    <font>
      <b/>
      <sz val="14"/>
      <color theme="1"/>
      <name val="Calibri"/>
      <family val="2"/>
      <scheme val="minor"/>
    </font>
    <font>
      <sz val="10"/>
      <color theme="1"/>
      <name val="Calibri"/>
      <family val="2"/>
      <scheme val="minor"/>
    </font>
    <font>
      <b/>
      <sz val="12"/>
      <color theme="1"/>
      <name val="Calibri"/>
      <family val="2"/>
      <scheme val="minor"/>
    </font>
    <font>
      <b/>
      <sz val="9"/>
      <color theme="1"/>
      <name val="Calibri"/>
      <family val="2"/>
      <scheme val="minor"/>
    </font>
    <font>
      <sz val="12"/>
      <color theme="1"/>
      <name val="Calibri"/>
      <family val="2"/>
      <scheme val="minor"/>
    </font>
    <font>
      <b/>
      <u/>
      <sz val="12"/>
      <color theme="1"/>
      <name val="Calibri"/>
      <family val="2"/>
      <scheme val="minor"/>
    </font>
    <font>
      <sz val="16"/>
      <color theme="1"/>
      <name val="Calibri"/>
      <family val="2"/>
      <scheme val="minor"/>
    </font>
    <font>
      <sz val="9"/>
      <color theme="1"/>
      <name val="Calibri"/>
      <family val="2"/>
      <scheme val="minor"/>
    </font>
    <font>
      <u/>
      <sz val="11"/>
      <color theme="1"/>
      <name val="Calibri"/>
      <family val="2"/>
      <scheme val="minor"/>
    </font>
    <font>
      <sz val="9"/>
      <name val="Arial"/>
      <family val="2"/>
    </font>
    <font>
      <b/>
      <sz val="8"/>
      <color theme="1"/>
      <name val="Calibri"/>
      <family val="2"/>
      <scheme val="minor"/>
    </font>
    <font>
      <b/>
      <sz val="12"/>
      <color theme="0"/>
      <name val="Calibri"/>
      <family val="2"/>
      <scheme val="minor"/>
    </font>
    <font>
      <b/>
      <sz val="14"/>
      <color theme="0"/>
      <name val="Calibri"/>
      <family val="2"/>
      <scheme val="minor"/>
    </font>
    <font>
      <b/>
      <u/>
      <sz val="11"/>
      <color theme="1"/>
      <name val="Calibri"/>
      <family val="2"/>
      <scheme val="minor"/>
    </font>
    <font>
      <b/>
      <sz val="10"/>
      <color theme="1"/>
      <name val="Calibri"/>
      <family val="2"/>
      <scheme val="minor"/>
    </font>
    <font>
      <b/>
      <sz val="11"/>
      <color theme="0"/>
      <name val="Calibri"/>
      <family val="2"/>
      <scheme val="minor"/>
    </font>
    <font>
      <sz val="14"/>
      <color theme="0"/>
      <name val="Calibri"/>
      <family val="2"/>
      <scheme val="minor"/>
    </font>
    <font>
      <sz val="11"/>
      <name val="Calibri"/>
      <family val="2"/>
      <scheme val="minor"/>
    </font>
    <font>
      <b/>
      <sz val="12"/>
      <name val="Calibri"/>
      <family val="2"/>
      <scheme val="minor"/>
    </font>
    <font>
      <b/>
      <sz val="10.5"/>
      <color theme="1"/>
      <name val="Calibri"/>
      <family val="2"/>
      <scheme val="minor"/>
    </font>
    <font>
      <b/>
      <sz val="11"/>
      <name val="Calibri"/>
      <family val="2"/>
      <scheme val="minor"/>
    </font>
    <font>
      <b/>
      <sz val="9"/>
      <name val="Calibri"/>
      <family val="2"/>
      <scheme val="minor"/>
    </font>
    <font>
      <sz val="10"/>
      <name val="Calibri"/>
      <family val="2"/>
      <scheme val="minor"/>
    </font>
    <font>
      <b/>
      <sz val="11.5"/>
      <color theme="1"/>
      <name val="Calibri"/>
      <family val="2"/>
      <scheme val="minor"/>
    </font>
    <font>
      <b/>
      <sz val="14"/>
      <color rgb="FFFF0000"/>
      <name val="Calibri"/>
      <family val="2"/>
      <scheme val="minor"/>
    </font>
    <font>
      <b/>
      <sz val="11"/>
      <color theme="1"/>
      <name val="Arial"/>
      <family val="2"/>
    </font>
    <font>
      <b/>
      <sz val="9"/>
      <color indexed="81"/>
      <name val="Tahoma"/>
      <charset val="1"/>
    </font>
    <font>
      <b/>
      <sz val="16"/>
      <color rgb="FFFF0000"/>
      <name val="Calibri"/>
      <family val="2"/>
      <scheme val="minor"/>
    </font>
    <font>
      <sz val="9"/>
      <color indexed="81"/>
      <name val="Tahoma"/>
      <family val="2"/>
    </font>
  </fonts>
  <fills count="12">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499984740745262"/>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2" tint="-0.749992370372631"/>
        <bgColor indexed="64"/>
      </patternFill>
    </fill>
    <fill>
      <patternFill patternType="solid">
        <fgColor theme="1" tint="0.249977111117893"/>
        <bgColor indexed="64"/>
      </patternFill>
    </fill>
    <fill>
      <patternFill patternType="solid">
        <fgColor theme="8" tint="0.79998168889431442"/>
        <bgColor indexed="64"/>
      </patternFill>
    </fill>
    <fill>
      <patternFill patternType="solid">
        <fgColor theme="0" tint="-4.9989318521683403E-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bottom/>
      <diagonal/>
    </border>
    <border>
      <left/>
      <right/>
      <top/>
      <bottom style="thin">
        <color indexed="64"/>
      </bottom>
      <diagonal/>
    </border>
    <border>
      <left/>
      <right style="thin">
        <color indexed="64"/>
      </right>
      <top/>
      <bottom style="medium">
        <color indexed="64"/>
      </bottom>
      <diagonal/>
    </border>
    <border>
      <left/>
      <right style="thin">
        <color indexed="64"/>
      </right>
      <top style="medium">
        <color indexed="64"/>
      </top>
      <bottom/>
      <diagonal/>
    </border>
    <border>
      <left/>
      <right style="medium">
        <color rgb="FFFF0000"/>
      </right>
      <top style="medium">
        <color rgb="FFFF0000"/>
      </top>
      <bottom style="medium">
        <color rgb="FFFF0000"/>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diagonal/>
    </border>
  </borders>
  <cellStyleXfs count="1">
    <xf numFmtId="0" fontId="0" fillId="0" borderId="0"/>
  </cellStyleXfs>
  <cellXfs count="305">
    <xf numFmtId="0" fontId="0" fillId="0" borderId="0" xfId="0"/>
    <xf numFmtId="0" fontId="0" fillId="0" borderId="1" xfId="0" applyBorder="1"/>
    <xf numFmtId="0" fontId="2" fillId="0" borderId="0" xfId="0" applyFont="1" applyAlignment="1">
      <alignment vertical="center"/>
    </xf>
    <xf numFmtId="0" fontId="0" fillId="0" borderId="0" xfId="0" applyAlignment="1">
      <alignment vertical="center"/>
    </xf>
    <xf numFmtId="0" fontId="0" fillId="0" borderId="0" xfId="0" applyAlignment="1">
      <alignment vertical="center" wrapText="1"/>
    </xf>
    <xf numFmtId="0" fontId="0" fillId="0" borderId="0" xfId="0" applyProtection="1">
      <protection hidden="1"/>
    </xf>
    <xf numFmtId="0" fontId="6" fillId="0" borderId="0" xfId="0" applyFont="1" applyAlignment="1" applyProtection="1">
      <alignment horizontal="center" vertical="center"/>
      <protection hidden="1"/>
    </xf>
    <xf numFmtId="0" fontId="0" fillId="3" borderId="0" xfId="0" applyFill="1" applyProtection="1">
      <protection hidden="1"/>
    </xf>
    <xf numFmtId="0" fontId="0" fillId="0" borderId="0" xfId="0" applyAlignment="1" applyProtection="1">
      <alignment vertical="center"/>
      <protection hidden="1"/>
    </xf>
    <xf numFmtId="3" fontId="13" fillId="3" borderId="0" xfId="0" applyNumberFormat="1" applyFont="1" applyFill="1" applyAlignment="1">
      <alignment horizontal="left" vertical="center"/>
    </xf>
    <xf numFmtId="0" fontId="0" fillId="0" borderId="0" xfId="0" quotePrefix="1" applyProtection="1">
      <protection hidden="1"/>
    </xf>
    <xf numFmtId="0" fontId="1" fillId="0" borderId="13" xfId="0" applyFont="1" applyBorder="1" applyAlignment="1" applyProtection="1">
      <alignment horizontal="center"/>
      <protection hidden="1"/>
    </xf>
    <xf numFmtId="0" fontId="1" fillId="0" borderId="13" xfId="0" applyFont="1" applyBorder="1" applyAlignment="1" applyProtection="1">
      <alignment horizontal="center"/>
      <protection locked="0" hidden="1"/>
    </xf>
    <xf numFmtId="0" fontId="0" fillId="0" borderId="16" xfId="0" applyBorder="1" applyAlignment="1" applyProtection="1">
      <alignment horizontal="center"/>
      <protection locked="0" hidden="1"/>
    </xf>
    <xf numFmtId="0" fontId="1" fillId="0" borderId="1" xfId="0" applyFont="1" applyBorder="1" applyAlignment="1" applyProtection="1">
      <alignment horizontal="center"/>
      <protection locked="0" hidden="1"/>
    </xf>
    <xf numFmtId="0" fontId="0" fillId="0" borderId="0" xfId="0" applyProtection="1">
      <protection locked="0" hidden="1"/>
    </xf>
    <xf numFmtId="0" fontId="1" fillId="0" borderId="0" xfId="0" applyFont="1" applyAlignment="1" applyProtection="1">
      <alignment horizontal="center" vertical="center"/>
      <protection hidden="1"/>
    </xf>
    <xf numFmtId="0" fontId="1" fillId="0" borderId="1" xfId="0" applyFont="1" applyBorder="1" applyAlignment="1" applyProtection="1">
      <alignment horizontal="center"/>
      <protection hidden="1"/>
    </xf>
    <xf numFmtId="1" fontId="6" fillId="0" borderId="0" xfId="0" applyNumberFormat="1" applyFont="1" applyAlignment="1" applyProtection="1">
      <alignment horizontal="center" vertical="center"/>
      <protection hidden="1"/>
    </xf>
    <xf numFmtId="0" fontId="29" fillId="0" borderId="0" xfId="0" applyFont="1" applyAlignment="1">
      <alignment vertical="center" wrapText="1"/>
    </xf>
    <xf numFmtId="0" fontId="11" fillId="3" borderId="0" xfId="0" applyFont="1" applyFill="1" applyAlignment="1" applyProtection="1">
      <alignment horizontal="center" vertical="center" wrapText="1"/>
      <protection hidden="1"/>
    </xf>
    <xf numFmtId="0" fontId="0" fillId="0" borderId="15" xfId="0" applyBorder="1" applyAlignment="1" applyProtection="1">
      <alignment horizontal="center"/>
      <protection locked="0" hidden="1"/>
    </xf>
    <xf numFmtId="0" fontId="8" fillId="3" borderId="0" xfId="0" applyFont="1" applyFill="1" applyAlignment="1" applyProtection="1">
      <alignment horizontal="center" vertical="center" wrapText="1"/>
      <protection hidden="1"/>
    </xf>
    <xf numFmtId="0" fontId="0" fillId="0" borderId="0" xfId="0" applyAlignment="1" applyProtection="1">
      <alignment horizontal="center" vertical="center"/>
      <protection locked="0" hidden="1"/>
    </xf>
    <xf numFmtId="0" fontId="0" fillId="0" borderId="0" xfId="0" applyAlignment="1" applyProtection="1">
      <alignment horizontal="center" vertical="center"/>
      <protection hidden="1"/>
    </xf>
    <xf numFmtId="0" fontId="0" fillId="5" borderId="27" xfId="0" applyFill="1" applyBorder="1" applyAlignment="1" applyProtection="1">
      <alignment horizontal="center" vertical="center"/>
      <protection hidden="1"/>
    </xf>
    <xf numFmtId="0" fontId="0" fillId="3" borderId="0" xfId="0" applyFill="1" applyAlignment="1" applyProtection="1">
      <alignment horizontal="center" vertical="center"/>
      <protection hidden="1"/>
    </xf>
    <xf numFmtId="0" fontId="6" fillId="2" borderId="10" xfId="0" applyFont="1" applyFill="1" applyBorder="1" applyAlignment="1" applyProtection="1">
      <alignment horizontal="center" vertical="center"/>
      <protection hidden="1"/>
    </xf>
    <xf numFmtId="0" fontId="6" fillId="2" borderId="1" xfId="0" applyFont="1" applyFill="1" applyBorder="1" applyAlignment="1" applyProtection="1">
      <alignment horizontal="center" vertical="center"/>
      <protection hidden="1"/>
    </xf>
    <xf numFmtId="0" fontId="6" fillId="2" borderId="15" xfId="0" applyFont="1" applyFill="1" applyBorder="1" applyAlignment="1" applyProtection="1">
      <alignment horizontal="center" vertical="center"/>
      <protection hidden="1"/>
    </xf>
    <xf numFmtId="0" fontId="0" fillId="0" borderId="10" xfId="0"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0" xfId="0" applyBorder="1" applyAlignment="1" applyProtection="1">
      <alignment horizontal="left" vertical="center"/>
      <protection hidden="1"/>
    </xf>
    <xf numFmtId="0" fontId="0" fillId="0" borderId="1" xfId="0" applyBorder="1" applyAlignment="1" applyProtection="1">
      <alignment horizontal="left" vertical="center"/>
      <protection hidden="1"/>
    </xf>
    <xf numFmtId="0" fontId="0" fillId="0" borderId="1" xfId="0" applyBorder="1" applyAlignment="1" applyProtection="1">
      <alignment horizontal="center" vertical="center"/>
      <protection hidden="1"/>
    </xf>
    <xf numFmtId="0" fontId="0" fillId="0" borderId="15" xfId="0" applyBorder="1" applyAlignment="1" applyProtection="1">
      <alignment horizontal="center" vertical="center"/>
      <protection hidden="1"/>
    </xf>
    <xf numFmtId="0" fontId="0" fillId="0" borderId="1" xfId="0" applyBorder="1" applyAlignment="1" applyProtection="1">
      <alignment horizontal="center" vertical="center"/>
      <protection locked="0" hidden="1"/>
    </xf>
    <xf numFmtId="0" fontId="0" fillId="0" borderId="15" xfId="0" applyBorder="1" applyAlignment="1" applyProtection="1">
      <alignment horizontal="center" vertical="center"/>
      <protection locked="0" hidden="1"/>
    </xf>
    <xf numFmtId="0" fontId="1" fillId="0" borderId="10" xfId="0" applyFont="1" applyBorder="1" applyAlignment="1" applyProtection="1">
      <alignment horizontal="center" vertical="center"/>
      <protection hidden="1"/>
    </xf>
    <xf numFmtId="0" fontId="1" fillId="0" borderId="1" xfId="0" applyFont="1" applyBorder="1" applyAlignment="1" applyProtection="1">
      <alignment horizontal="center" vertical="center"/>
      <protection hidden="1"/>
    </xf>
    <xf numFmtId="0" fontId="1" fillId="0" borderId="15" xfId="0" applyFont="1" applyBorder="1" applyAlignment="1" applyProtection="1">
      <alignment horizontal="center" vertical="center"/>
      <protection hidden="1"/>
    </xf>
    <xf numFmtId="0" fontId="1" fillId="3" borderId="10" xfId="0" applyFont="1" applyFill="1" applyBorder="1" applyAlignment="1" applyProtection="1">
      <alignment horizontal="center" vertical="center"/>
      <protection hidden="1"/>
    </xf>
    <xf numFmtId="0" fontId="1" fillId="3" borderId="1" xfId="0" applyFont="1" applyFill="1" applyBorder="1" applyAlignment="1" applyProtection="1">
      <alignment horizontal="center" vertical="center"/>
      <protection hidden="1"/>
    </xf>
    <xf numFmtId="0" fontId="0" fillId="0" borderId="1" xfId="0" applyBorder="1" applyAlignment="1" applyProtection="1">
      <alignment horizontal="center"/>
      <protection hidden="1"/>
    </xf>
    <xf numFmtId="0" fontId="1" fillId="0" borderId="1" xfId="0" applyFont="1" applyBorder="1" applyAlignment="1" applyProtection="1">
      <alignment horizontal="center"/>
      <protection hidden="1"/>
    </xf>
    <xf numFmtId="0" fontId="1" fillId="0" borderId="15" xfId="0" applyFont="1" applyBorder="1" applyAlignment="1" applyProtection="1">
      <alignment horizontal="center"/>
      <protection hidden="1"/>
    </xf>
    <xf numFmtId="0" fontId="0" fillId="0" borderId="10" xfId="0" applyBorder="1" applyAlignment="1" applyProtection="1">
      <alignment horizontal="center" vertical="center"/>
      <protection hidden="1"/>
    </xf>
    <xf numFmtId="164" fontId="5" fillId="0" borderId="10" xfId="0" applyNumberFormat="1" applyFont="1" applyBorder="1" applyAlignment="1" applyProtection="1">
      <alignment horizontal="center" vertical="center"/>
      <protection locked="0" hidden="1"/>
    </xf>
    <xf numFmtId="164" fontId="5" fillId="0" borderId="1" xfId="0" applyNumberFormat="1" applyFont="1" applyBorder="1" applyAlignment="1" applyProtection="1">
      <alignment horizontal="center" vertical="center"/>
      <protection locked="0" hidden="1"/>
    </xf>
    <xf numFmtId="0" fontId="7" fillId="0" borderId="1" xfId="0" applyFont="1" applyBorder="1" applyAlignment="1" applyProtection="1">
      <alignment horizontal="center" vertical="center"/>
      <protection hidden="1"/>
    </xf>
    <xf numFmtId="164" fontId="5" fillId="0" borderId="15" xfId="0" applyNumberFormat="1" applyFont="1" applyBorder="1" applyAlignment="1" applyProtection="1">
      <alignment horizontal="center" vertical="center"/>
      <protection locked="0" hidden="1"/>
    </xf>
    <xf numFmtId="0" fontId="1" fillId="0" borderId="10" xfId="0" applyFont="1" applyBorder="1" applyAlignment="1" applyProtection="1">
      <alignment horizontal="right" vertical="center"/>
      <protection hidden="1"/>
    </xf>
    <xf numFmtId="0" fontId="1" fillId="0" borderId="1" xfId="0" applyFont="1" applyBorder="1" applyAlignment="1" applyProtection="1">
      <alignment horizontal="right" vertical="center"/>
      <protection hidden="1"/>
    </xf>
    <xf numFmtId="0" fontId="1" fillId="3" borderId="10" xfId="0" applyFont="1" applyFill="1" applyBorder="1" applyAlignment="1" applyProtection="1">
      <alignment horizontal="center" vertical="center" wrapText="1"/>
      <protection hidden="1"/>
    </xf>
    <xf numFmtId="0" fontId="1" fillId="3" borderId="1" xfId="0" applyFont="1" applyFill="1" applyBorder="1" applyAlignment="1" applyProtection="1">
      <alignment horizontal="center" vertical="center" wrapText="1"/>
      <protection hidden="1"/>
    </xf>
    <xf numFmtId="0" fontId="1" fillId="3" borderId="15" xfId="0" applyFont="1" applyFill="1" applyBorder="1" applyAlignment="1" applyProtection="1">
      <alignment horizontal="center" vertical="center" wrapText="1"/>
      <protection hidden="1"/>
    </xf>
    <xf numFmtId="0" fontId="0" fillId="3" borderId="1" xfId="0" applyFill="1" applyBorder="1" applyAlignment="1" applyProtection="1">
      <alignment horizontal="center" vertical="center" wrapText="1"/>
      <protection hidden="1"/>
    </xf>
    <xf numFmtId="0" fontId="11" fillId="3" borderId="1" xfId="0" applyFont="1" applyFill="1" applyBorder="1" applyAlignment="1" applyProtection="1">
      <alignment horizontal="center" vertical="center" wrapText="1"/>
      <protection hidden="1"/>
    </xf>
    <xf numFmtId="0" fontId="11" fillId="3" borderId="15" xfId="0" applyFont="1" applyFill="1" applyBorder="1" applyAlignment="1" applyProtection="1">
      <alignment horizontal="center" vertical="center" wrapText="1"/>
      <protection hidden="1"/>
    </xf>
    <xf numFmtId="0" fontId="6" fillId="0" borderId="1" xfId="0" applyFont="1" applyBorder="1" applyAlignment="1" applyProtection="1">
      <alignment horizontal="center" vertical="center"/>
      <protection locked="0" hidden="1"/>
    </xf>
    <xf numFmtId="0" fontId="19" fillId="8" borderId="10" xfId="0" applyFont="1" applyFill="1" applyBorder="1" applyAlignment="1" applyProtection="1">
      <alignment horizontal="center" vertical="center" wrapText="1"/>
      <protection locked="0" hidden="1"/>
    </xf>
    <xf numFmtId="0" fontId="19" fillId="8" borderId="1" xfId="0" applyFont="1" applyFill="1" applyBorder="1" applyAlignment="1" applyProtection="1">
      <alignment horizontal="center" vertical="center" wrapText="1"/>
      <protection locked="0" hidden="1"/>
    </xf>
    <xf numFmtId="0" fontId="19" fillId="8" borderId="15" xfId="0" applyFont="1" applyFill="1" applyBorder="1" applyAlignment="1" applyProtection="1">
      <alignment horizontal="center" vertical="center" wrapText="1"/>
      <protection locked="0" hidden="1"/>
    </xf>
    <xf numFmtId="0" fontId="1" fillId="0" borderId="10" xfId="0" applyFont="1" applyBorder="1" applyAlignment="1" applyProtection="1">
      <alignment horizontal="center" vertical="center" wrapText="1"/>
      <protection locked="0" hidden="1"/>
    </xf>
    <xf numFmtId="0" fontId="1" fillId="0" borderId="1" xfId="0" applyFont="1" applyBorder="1" applyAlignment="1" applyProtection="1">
      <alignment horizontal="center" vertical="center" wrapText="1"/>
      <protection locked="0" hidden="1"/>
    </xf>
    <xf numFmtId="0" fontId="1" fillId="0" borderId="1" xfId="0" applyFont="1" applyBorder="1" applyAlignment="1" applyProtection="1">
      <alignment horizontal="center" vertical="center" wrapText="1"/>
      <protection hidden="1"/>
    </xf>
    <xf numFmtId="0" fontId="1" fillId="0" borderId="15" xfId="0" applyFont="1" applyBorder="1" applyAlignment="1" applyProtection="1">
      <alignment horizontal="center" vertical="center" wrapText="1"/>
      <protection hidden="1"/>
    </xf>
    <xf numFmtId="0" fontId="1" fillId="0" borderId="10"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24" fillId="0" borderId="10"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0" fillId="0" borderId="1" xfId="0" applyBorder="1" applyAlignment="1" applyProtection="1">
      <alignment horizontal="center" vertical="center" wrapText="1"/>
      <protection hidden="1"/>
    </xf>
    <xf numFmtId="0" fontId="5" fillId="3" borderId="1" xfId="0" applyFont="1" applyFill="1" applyBorder="1" applyAlignment="1" applyProtection="1">
      <alignment horizontal="center" vertical="center" wrapText="1"/>
      <protection hidden="1"/>
    </xf>
    <xf numFmtId="0" fontId="1" fillId="0" borderId="15" xfId="0" applyFont="1" applyBorder="1" applyAlignment="1" applyProtection="1">
      <alignment horizontal="center" vertical="center" wrapText="1"/>
      <protection locked="0" hidden="1"/>
    </xf>
    <xf numFmtId="0" fontId="10" fillId="3" borderId="1" xfId="0" quotePrefix="1" applyFont="1" applyFill="1" applyBorder="1" applyAlignment="1" applyProtection="1">
      <alignment horizontal="center" vertical="center" wrapText="1"/>
      <protection hidden="1"/>
    </xf>
    <xf numFmtId="0" fontId="8" fillId="2" borderId="1" xfId="0" applyFont="1" applyFill="1" applyBorder="1" applyAlignment="1" applyProtection="1">
      <alignment horizontal="center" vertical="center"/>
      <protection hidden="1"/>
    </xf>
    <xf numFmtId="0" fontId="8" fillId="10" borderId="1" xfId="0" applyFont="1" applyFill="1" applyBorder="1" applyAlignment="1" applyProtection="1">
      <alignment horizontal="center" vertical="center" wrapText="1"/>
      <protection hidden="1"/>
    </xf>
    <xf numFmtId="0" fontId="8" fillId="10" borderId="15" xfId="0" applyFont="1" applyFill="1" applyBorder="1" applyAlignment="1" applyProtection="1">
      <alignment horizontal="center" vertical="center" wrapText="1"/>
      <protection hidden="1"/>
    </xf>
    <xf numFmtId="0" fontId="0" fillId="0" borderId="15" xfId="0" applyBorder="1" applyAlignment="1" applyProtection="1">
      <alignment horizontal="center"/>
      <protection hidden="1"/>
    </xf>
    <xf numFmtId="0" fontId="0" fillId="0" borderId="10" xfId="0" applyBorder="1" applyAlignment="1" applyProtection="1">
      <alignment horizontal="center"/>
      <protection hidden="1"/>
    </xf>
    <xf numFmtId="0" fontId="18" fillId="0" borderId="10" xfId="0" applyFont="1" applyBorder="1" applyAlignment="1" applyProtection="1">
      <alignment horizontal="center" vertical="center" wrapText="1"/>
      <protection locked="0" hidden="1"/>
    </xf>
    <xf numFmtId="0" fontId="18" fillId="0" borderId="1" xfId="0" applyFont="1" applyBorder="1" applyAlignment="1" applyProtection="1">
      <alignment horizontal="center" vertical="center" wrapText="1"/>
      <protection locked="0" hidden="1"/>
    </xf>
    <xf numFmtId="0" fontId="18" fillId="0" borderId="1" xfId="0" applyFont="1" applyBorder="1" applyAlignment="1" applyProtection="1">
      <alignment horizontal="center" vertical="center" wrapText="1"/>
      <protection hidden="1"/>
    </xf>
    <xf numFmtId="0" fontId="18" fillId="0" borderId="15" xfId="0" applyFont="1" applyBorder="1" applyAlignment="1" applyProtection="1">
      <alignment horizontal="center" vertical="center" wrapText="1"/>
      <protection hidden="1"/>
    </xf>
    <xf numFmtId="0" fontId="6" fillId="10" borderId="1" xfId="0" quotePrefix="1" applyFont="1" applyFill="1" applyBorder="1" applyAlignment="1" applyProtection="1">
      <alignment horizontal="center" vertical="center"/>
      <protection hidden="1"/>
    </xf>
    <xf numFmtId="0" fontId="6" fillId="10" borderId="1" xfId="0" applyFont="1" applyFill="1" applyBorder="1" applyAlignment="1" applyProtection="1">
      <alignment horizontal="center" vertical="center"/>
      <protection hidden="1"/>
    </xf>
    <xf numFmtId="0" fontId="6" fillId="10" borderId="15" xfId="0" applyFont="1" applyFill="1" applyBorder="1" applyAlignment="1" applyProtection="1">
      <alignment horizontal="center" vertical="center"/>
      <protection hidden="1"/>
    </xf>
    <xf numFmtId="0" fontId="18" fillId="3" borderId="10" xfId="0" applyFont="1" applyFill="1" applyBorder="1" applyAlignment="1" applyProtection="1">
      <alignment horizontal="center" vertical="center" wrapText="1"/>
      <protection hidden="1"/>
    </xf>
    <xf numFmtId="0" fontId="18" fillId="3" borderId="1" xfId="0" applyFont="1" applyFill="1" applyBorder="1" applyAlignment="1" applyProtection="1">
      <alignment horizontal="center" vertical="center" wrapText="1"/>
      <protection hidden="1"/>
    </xf>
    <xf numFmtId="0" fontId="1" fillId="7" borderId="10" xfId="0" applyFont="1" applyFill="1" applyBorder="1" applyAlignment="1" applyProtection="1">
      <alignment horizontal="center" vertical="center" wrapText="1"/>
      <protection hidden="1"/>
    </xf>
    <xf numFmtId="0" fontId="1" fillId="7" borderId="1" xfId="0" applyFont="1" applyFill="1" applyBorder="1" applyAlignment="1" applyProtection="1">
      <alignment horizontal="center" vertical="center" wrapText="1"/>
      <protection hidden="1"/>
    </xf>
    <xf numFmtId="0" fontId="1" fillId="7" borderId="15" xfId="0" applyFont="1" applyFill="1" applyBorder="1" applyAlignment="1" applyProtection="1">
      <alignment horizontal="center" vertical="center" wrapText="1"/>
      <protection hidden="1"/>
    </xf>
    <xf numFmtId="0" fontId="8" fillId="2" borderId="10" xfId="0" applyFont="1" applyFill="1" applyBorder="1" applyAlignment="1" applyProtection="1">
      <alignment horizontal="center" vertical="center"/>
      <protection hidden="1"/>
    </xf>
    <xf numFmtId="0" fontId="10" fillId="3" borderId="1" xfId="0" applyFont="1" applyFill="1" applyBorder="1" applyAlignment="1" applyProtection="1">
      <alignment horizontal="center" vertical="center" wrapText="1"/>
      <protection hidden="1"/>
    </xf>
    <xf numFmtId="0" fontId="5" fillId="10" borderId="1" xfId="0" applyFont="1" applyFill="1" applyBorder="1" applyAlignment="1" applyProtection="1">
      <alignment horizontal="center" vertical="center" wrapText="1"/>
      <protection hidden="1"/>
    </xf>
    <xf numFmtId="0" fontId="5" fillId="10" borderId="15" xfId="0" applyFont="1" applyFill="1" applyBorder="1" applyAlignment="1" applyProtection="1">
      <alignment horizontal="center" vertical="center" wrapText="1"/>
      <protection hidden="1"/>
    </xf>
    <xf numFmtId="0" fontId="6" fillId="0" borderId="10" xfId="0" applyFont="1" applyBorder="1" applyAlignment="1" applyProtection="1">
      <alignment horizontal="center"/>
      <protection hidden="1"/>
    </xf>
    <xf numFmtId="0" fontId="6" fillId="0" borderId="1" xfId="0" applyFont="1" applyBorder="1" applyAlignment="1" applyProtection="1">
      <alignment horizontal="center"/>
      <protection hidden="1"/>
    </xf>
    <xf numFmtId="0" fontId="16" fillId="4" borderId="10" xfId="0" applyFont="1" applyFill="1" applyBorder="1" applyAlignment="1" applyProtection="1">
      <alignment horizontal="center" vertical="center" wrapText="1"/>
      <protection hidden="1"/>
    </xf>
    <xf numFmtId="0" fontId="16" fillId="4" borderId="1" xfId="0" applyFont="1" applyFill="1" applyBorder="1" applyAlignment="1" applyProtection="1">
      <alignment horizontal="center" vertical="center" wrapText="1"/>
      <protection hidden="1"/>
    </xf>
    <xf numFmtId="0" fontId="16" fillId="4" borderId="15" xfId="0" applyFont="1" applyFill="1" applyBorder="1" applyAlignment="1" applyProtection="1">
      <alignment horizontal="center" vertical="center" wrapText="1"/>
      <protection hidden="1"/>
    </xf>
    <xf numFmtId="0" fontId="28" fillId="7" borderId="10" xfId="0" applyFont="1" applyFill="1" applyBorder="1" applyAlignment="1" applyProtection="1">
      <alignment horizontal="center" vertical="center" wrapText="1"/>
      <protection hidden="1"/>
    </xf>
    <xf numFmtId="0" fontId="28" fillId="7" borderId="1" xfId="0" applyFont="1" applyFill="1" applyBorder="1" applyAlignment="1" applyProtection="1">
      <alignment horizontal="center" vertical="center" wrapText="1"/>
      <protection hidden="1"/>
    </xf>
    <xf numFmtId="0" fontId="28" fillId="7" borderId="15" xfId="0" applyFont="1" applyFill="1" applyBorder="1" applyAlignment="1" applyProtection="1">
      <alignment horizontal="center" vertical="center" wrapText="1"/>
      <protection hidden="1"/>
    </xf>
    <xf numFmtId="0" fontId="6" fillId="0" borderId="15" xfId="0" applyFont="1" applyBorder="1" applyAlignment="1" applyProtection="1">
      <alignment horizontal="center"/>
      <protection hidden="1"/>
    </xf>
    <xf numFmtId="0" fontId="16" fillId="9" borderId="10" xfId="0" applyFont="1" applyFill="1" applyBorder="1" applyAlignment="1" applyProtection="1">
      <alignment horizontal="center" vertical="center" wrapText="1"/>
      <protection hidden="1"/>
    </xf>
    <xf numFmtId="0" fontId="16" fillId="9" borderId="1" xfId="0" applyFont="1" applyFill="1" applyBorder="1" applyAlignment="1" applyProtection="1">
      <alignment horizontal="center" vertical="center" wrapText="1"/>
      <protection hidden="1"/>
    </xf>
    <xf numFmtId="0" fontId="16" fillId="9" borderId="15" xfId="0" applyFont="1" applyFill="1" applyBorder="1" applyAlignment="1" applyProtection="1">
      <alignment horizontal="center" vertical="center" wrapText="1"/>
      <protection hidden="1"/>
    </xf>
    <xf numFmtId="0" fontId="8" fillId="0" borderId="10" xfId="0" applyFont="1" applyBorder="1" applyAlignment="1" applyProtection="1">
      <alignment horizontal="center" vertical="center" wrapText="1"/>
      <protection hidden="1"/>
    </xf>
    <xf numFmtId="0" fontId="8" fillId="0" borderId="1" xfId="0" applyFont="1" applyBorder="1" applyAlignment="1" applyProtection="1">
      <alignment horizontal="center" vertical="center" wrapText="1"/>
      <protection hidden="1"/>
    </xf>
    <xf numFmtId="0" fontId="8" fillId="0" borderId="15" xfId="0" applyFont="1" applyBorder="1" applyAlignment="1" applyProtection="1">
      <alignment horizontal="center" vertical="center" wrapText="1"/>
      <protection hidden="1"/>
    </xf>
    <xf numFmtId="0" fontId="0" fillId="0" borderId="10" xfId="0" applyBorder="1" applyAlignment="1" applyProtection="1">
      <alignment horizontal="center" vertical="center"/>
      <protection locked="0" hidden="1"/>
    </xf>
    <xf numFmtId="0" fontId="6" fillId="6" borderId="10" xfId="0" applyFont="1" applyFill="1" applyBorder="1" applyAlignment="1" applyProtection="1">
      <alignment horizontal="center" vertical="center" wrapText="1"/>
      <protection hidden="1"/>
    </xf>
    <xf numFmtId="0" fontId="6" fillId="6" borderId="1" xfId="0" applyFont="1" applyFill="1" applyBorder="1" applyAlignment="1" applyProtection="1">
      <alignment horizontal="center" vertical="center"/>
      <protection hidden="1"/>
    </xf>
    <xf numFmtId="0" fontId="6" fillId="6" borderId="15" xfId="0" applyFont="1" applyFill="1" applyBorder="1" applyAlignment="1" applyProtection="1">
      <alignment horizontal="center" vertical="center"/>
      <protection hidden="1"/>
    </xf>
    <xf numFmtId="0" fontId="10" fillId="10" borderId="1" xfId="0" quotePrefix="1" applyFont="1" applyFill="1" applyBorder="1" applyAlignment="1" applyProtection="1">
      <alignment horizontal="center" vertical="center" wrapText="1"/>
      <protection hidden="1"/>
    </xf>
    <xf numFmtId="0" fontId="10" fillId="10" borderId="1" xfId="0" applyFont="1" applyFill="1" applyBorder="1" applyAlignment="1" applyProtection="1">
      <alignment horizontal="center" vertical="center" wrapText="1"/>
      <protection hidden="1"/>
    </xf>
    <xf numFmtId="0" fontId="1" fillId="0" borderId="14" xfId="0" applyFont="1" applyBorder="1" applyAlignment="1" applyProtection="1">
      <alignment horizontal="center" vertical="center" wrapText="1"/>
      <protection locked="0" hidden="1"/>
    </xf>
    <xf numFmtId="0" fontId="1" fillId="0" borderId="4" xfId="0" applyFont="1" applyBorder="1" applyAlignment="1" applyProtection="1">
      <alignment horizontal="center" vertical="center" wrapText="1"/>
      <protection locked="0" hidden="1"/>
    </xf>
    <xf numFmtId="0" fontId="1" fillId="0" borderId="5" xfId="0" applyFont="1" applyBorder="1" applyAlignment="1" applyProtection="1">
      <alignment horizontal="center" vertical="center" wrapText="1"/>
      <protection locked="0" hidden="1"/>
    </xf>
    <xf numFmtId="0" fontId="31" fillId="0" borderId="3" xfId="0" quotePrefix="1" applyFont="1" applyBorder="1" applyAlignment="1" applyProtection="1">
      <alignment horizontal="center" vertical="center" wrapText="1"/>
      <protection locked="0" hidden="1"/>
    </xf>
    <xf numFmtId="0" fontId="31" fillId="0" borderId="4" xfId="0" applyFont="1" applyBorder="1" applyAlignment="1" applyProtection="1">
      <alignment horizontal="center" vertical="center" wrapText="1"/>
      <protection locked="0" hidden="1"/>
    </xf>
    <xf numFmtId="0" fontId="31" fillId="0" borderId="11" xfId="0" applyFont="1" applyBorder="1" applyAlignment="1" applyProtection="1">
      <alignment horizontal="center" vertical="center" wrapText="1"/>
      <protection locked="0" hidden="1"/>
    </xf>
    <xf numFmtId="0" fontId="0" fillId="0" borderId="28"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30" xfId="0" applyBorder="1" applyAlignment="1" applyProtection="1">
      <alignment horizontal="center" vertical="center" wrapText="1"/>
      <protection locked="0"/>
    </xf>
    <xf numFmtId="0" fontId="0" fillId="0" borderId="29" xfId="0" applyBorder="1" applyAlignment="1" applyProtection="1">
      <alignment horizontal="center" vertical="center" wrapText="1"/>
      <protection locked="0"/>
    </xf>
    <xf numFmtId="0" fontId="0" fillId="0" borderId="24" xfId="0" applyBorder="1" applyAlignment="1" applyProtection="1">
      <alignment horizontal="center" vertical="center" wrapText="1"/>
      <protection locked="0"/>
    </xf>
    <xf numFmtId="0" fontId="0" fillId="0" borderId="31"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hidden="1"/>
    </xf>
    <xf numFmtId="0" fontId="6" fillId="0" borderId="12" xfId="0" applyFont="1" applyBorder="1" applyAlignment="1" applyProtection="1">
      <alignment horizontal="center"/>
      <protection hidden="1"/>
    </xf>
    <xf numFmtId="0" fontId="6" fillId="0" borderId="13" xfId="0" applyFont="1" applyBorder="1" applyAlignment="1" applyProtection="1">
      <alignment horizontal="center"/>
      <protection hidden="1"/>
    </xf>
    <xf numFmtId="0" fontId="10" fillId="10" borderId="15" xfId="0" applyFont="1" applyFill="1" applyBorder="1" applyAlignment="1" applyProtection="1">
      <alignment horizontal="center" vertical="center" wrapText="1"/>
      <protection hidden="1"/>
    </xf>
    <xf numFmtId="0" fontId="20" fillId="4" borderId="10" xfId="0" applyFont="1" applyFill="1" applyBorder="1" applyAlignment="1" applyProtection="1">
      <alignment horizontal="center" vertical="center" wrapText="1"/>
      <protection hidden="1"/>
    </xf>
    <xf numFmtId="0" fontId="20" fillId="4" borderId="1" xfId="0" applyFont="1" applyFill="1" applyBorder="1" applyAlignment="1" applyProtection="1">
      <alignment horizontal="center" vertical="center" wrapText="1"/>
      <protection hidden="1"/>
    </xf>
    <xf numFmtId="0" fontId="6" fillId="0" borderId="10" xfId="0" applyFont="1" applyBorder="1" applyAlignment="1" applyProtection="1">
      <alignment horizontal="right" vertical="center"/>
      <protection hidden="1"/>
    </xf>
    <xf numFmtId="0" fontId="6" fillId="0" borderId="1" xfId="0" applyFont="1" applyBorder="1" applyAlignment="1" applyProtection="1">
      <alignment horizontal="right" vertical="center"/>
      <protection hidden="1"/>
    </xf>
    <xf numFmtId="0" fontId="6" fillId="10" borderId="1" xfId="0" applyFont="1" applyFill="1" applyBorder="1" applyAlignment="1" applyProtection="1">
      <alignment horizontal="center" vertical="center" wrapText="1"/>
      <protection hidden="1"/>
    </xf>
    <xf numFmtId="0" fontId="6" fillId="10" borderId="15" xfId="0" applyFont="1" applyFill="1" applyBorder="1" applyAlignment="1" applyProtection="1">
      <alignment horizontal="center" vertical="center" wrapText="1"/>
      <protection hidden="1"/>
    </xf>
    <xf numFmtId="0" fontId="0" fillId="0" borderId="7" xfId="0" applyBorder="1" applyAlignment="1" applyProtection="1">
      <alignment horizontal="center"/>
      <protection locked="0" hidden="1"/>
    </xf>
    <xf numFmtId="0" fontId="0" fillId="0" borderId="8" xfId="0" applyBorder="1" applyAlignment="1" applyProtection="1">
      <alignment horizontal="center"/>
      <protection locked="0" hidden="1"/>
    </xf>
    <xf numFmtId="0" fontId="0" fillId="0" borderId="10" xfId="0" applyBorder="1" applyAlignment="1" applyProtection="1">
      <alignment horizontal="center"/>
      <protection locked="0" hidden="1"/>
    </xf>
    <xf numFmtId="0" fontId="0" fillId="0" borderId="1" xfId="0" applyBorder="1" applyAlignment="1" applyProtection="1">
      <alignment horizontal="center"/>
      <protection locked="0" hidden="1"/>
    </xf>
    <xf numFmtId="0" fontId="6" fillId="2" borderId="8" xfId="0" applyFont="1" applyFill="1" applyBorder="1" applyAlignment="1" applyProtection="1">
      <alignment horizontal="center" vertical="center" wrapText="1"/>
      <protection hidden="1"/>
    </xf>
    <xf numFmtId="0" fontId="22" fillId="0" borderId="1" xfId="0" applyFont="1" applyBorder="1" applyAlignment="1" applyProtection="1">
      <alignment horizontal="center" vertical="center" wrapText="1"/>
      <protection locked="0" hidden="1"/>
    </xf>
    <xf numFmtId="0" fontId="5" fillId="3" borderId="8" xfId="0" applyFont="1" applyFill="1" applyBorder="1" applyAlignment="1" applyProtection="1">
      <alignment horizontal="center" vertical="center"/>
      <protection hidden="1"/>
    </xf>
    <xf numFmtId="0" fontId="5" fillId="3" borderId="9" xfId="0" applyFont="1" applyFill="1" applyBorder="1" applyAlignment="1" applyProtection="1">
      <alignment horizontal="center" vertical="center"/>
      <protection hidden="1"/>
    </xf>
    <xf numFmtId="0" fontId="5" fillId="3" borderId="1" xfId="0" applyFont="1" applyFill="1" applyBorder="1" applyAlignment="1" applyProtection="1">
      <alignment horizontal="center" vertical="center"/>
      <protection hidden="1"/>
    </xf>
    <xf numFmtId="0" fontId="5" fillId="3" borderId="15" xfId="0" applyFont="1" applyFill="1" applyBorder="1" applyAlignment="1" applyProtection="1">
      <alignment horizontal="center" vertical="center"/>
      <protection hidden="1"/>
    </xf>
    <xf numFmtId="0" fontId="11" fillId="3" borderId="1" xfId="0" applyFont="1" applyFill="1" applyBorder="1" applyAlignment="1" applyProtection="1">
      <alignment horizontal="center" vertical="center"/>
      <protection hidden="1"/>
    </xf>
    <xf numFmtId="0" fontId="11" fillId="3" borderId="15" xfId="0" applyFont="1" applyFill="1" applyBorder="1" applyAlignment="1" applyProtection="1">
      <alignment horizontal="center" vertical="center"/>
      <protection hidden="1"/>
    </xf>
    <xf numFmtId="0" fontId="6" fillId="3" borderId="10" xfId="0" applyFont="1" applyFill="1" applyBorder="1" applyAlignment="1" applyProtection="1">
      <alignment horizontal="center" vertical="center" wrapText="1"/>
      <protection hidden="1"/>
    </xf>
    <xf numFmtId="0" fontId="6" fillId="3" borderId="1" xfId="0" applyFont="1" applyFill="1" applyBorder="1" applyAlignment="1" applyProtection="1">
      <alignment horizontal="center" vertical="center" wrapText="1"/>
      <protection hidden="1"/>
    </xf>
    <xf numFmtId="0" fontId="6" fillId="3" borderId="12" xfId="0" applyFont="1" applyFill="1" applyBorder="1" applyAlignment="1" applyProtection="1">
      <alignment horizontal="center" vertical="center" wrapText="1"/>
      <protection hidden="1"/>
    </xf>
    <xf numFmtId="0" fontId="6" fillId="3" borderId="13" xfId="0" applyFont="1" applyFill="1" applyBorder="1" applyAlignment="1" applyProtection="1">
      <alignment horizontal="center" vertical="center" wrapText="1"/>
      <protection hidden="1"/>
    </xf>
    <xf numFmtId="0" fontId="6" fillId="0" borderId="3" xfId="0" applyFont="1" applyBorder="1" applyAlignment="1" applyProtection="1">
      <alignment horizontal="center" vertical="center"/>
      <protection locked="0" hidden="1"/>
    </xf>
    <xf numFmtId="0" fontId="6" fillId="0" borderId="5" xfId="0" applyFont="1" applyBorder="1" applyAlignment="1" applyProtection="1">
      <alignment horizontal="center" vertical="center"/>
      <protection locked="0" hidden="1"/>
    </xf>
    <xf numFmtId="0" fontId="0" fillId="2" borderId="1" xfId="0" applyFill="1" applyBorder="1" applyAlignment="1" applyProtection="1">
      <alignment horizontal="center" vertical="center" wrapText="1"/>
      <protection hidden="1"/>
    </xf>
    <xf numFmtId="0" fontId="0" fillId="2" borderId="15" xfId="0" applyFill="1" applyBorder="1" applyAlignment="1" applyProtection="1">
      <alignment horizontal="center" vertical="center" wrapText="1"/>
      <protection hidden="1"/>
    </xf>
    <xf numFmtId="0" fontId="0" fillId="10" borderId="1" xfId="0" quotePrefix="1" applyFill="1" applyBorder="1" applyAlignment="1" applyProtection="1">
      <alignment horizontal="center" vertical="center" wrapText="1"/>
      <protection hidden="1"/>
    </xf>
    <xf numFmtId="0" fontId="0" fillId="10" borderId="15" xfId="0" quotePrefix="1" applyFill="1" applyBorder="1" applyAlignment="1" applyProtection="1">
      <alignment horizontal="center" vertical="center" wrapText="1"/>
      <protection hidden="1"/>
    </xf>
    <xf numFmtId="0" fontId="8" fillId="0" borderId="13" xfId="0" applyFont="1" applyBorder="1" applyAlignment="1" applyProtection="1">
      <alignment horizontal="center" vertical="center" wrapText="1"/>
      <protection hidden="1"/>
    </xf>
    <xf numFmtId="0" fontId="8" fillId="0" borderId="16" xfId="0" applyFont="1" applyBorder="1" applyAlignment="1" applyProtection="1">
      <alignment horizontal="center" vertical="center" wrapText="1"/>
      <protection hidden="1"/>
    </xf>
    <xf numFmtId="0" fontId="0" fillId="2" borderId="1" xfId="0" quotePrefix="1" applyFill="1" applyBorder="1" applyAlignment="1" applyProtection="1">
      <alignment horizontal="center" vertical="center" wrapText="1"/>
      <protection hidden="1"/>
    </xf>
    <xf numFmtId="0" fontId="0" fillId="2" borderId="15" xfId="0" quotePrefix="1" applyFill="1" applyBorder="1" applyAlignment="1" applyProtection="1">
      <alignment horizontal="center" vertical="center" wrapText="1"/>
      <protection hidden="1"/>
    </xf>
    <xf numFmtId="0" fontId="6" fillId="0" borderId="10" xfId="0" applyFont="1" applyBorder="1" applyAlignment="1" applyProtection="1">
      <alignment horizontal="center" vertical="center" wrapText="1"/>
      <protection hidden="1"/>
    </xf>
    <xf numFmtId="0" fontId="6" fillId="0" borderId="1" xfId="0" applyFont="1" applyBorder="1" applyAlignment="1" applyProtection="1">
      <alignment horizontal="center" vertical="center" wrapText="1"/>
      <protection hidden="1"/>
    </xf>
    <xf numFmtId="0" fontId="15" fillId="4" borderId="10" xfId="0" applyFont="1" applyFill="1" applyBorder="1" applyAlignment="1" applyProtection="1">
      <alignment horizontal="center" vertical="center" wrapText="1"/>
      <protection hidden="1"/>
    </xf>
    <xf numFmtId="0" fontId="15" fillId="4" borderId="1" xfId="0" applyFont="1" applyFill="1" applyBorder="1" applyAlignment="1" applyProtection="1">
      <alignment horizontal="center" vertical="center" wrapText="1"/>
      <protection hidden="1"/>
    </xf>
    <xf numFmtId="0" fontId="15" fillId="4" borderId="15" xfId="0" applyFont="1" applyFill="1" applyBorder="1" applyAlignment="1" applyProtection="1">
      <alignment horizontal="center" vertical="center" wrapText="1"/>
      <protection hidden="1"/>
    </xf>
    <xf numFmtId="0" fontId="6" fillId="2" borderId="10" xfId="0" applyFont="1" applyFill="1" applyBorder="1" applyAlignment="1" applyProtection="1">
      <alignment horizontal="center" vertical="center" wrapText="1"/>
      <protection hidden="1"/>
    </xf>
    <xf numFmtId="0" fontId="6" fillId="2" borderId="1" xfId="0" applyFont="1" applyFill="1" applyBorder="1" applyAlignment="1" applyProtection="1">
      <alignment horizontal="center" vertical="center" wrapText="1"/>
      <protection hidden="1"/>
    </xf>
    <xf numFmtId="0" fontId="6" fillId="2" borderId="15" xfId="0" applyFont="1" applyFill="1" applyBorder="1" applyAlignment="1" applyProtection="1">
      <alignment horizontal="center" vertical="center" wrapText="1"/>
      <protection hidden="1"/>
    </xf>
    <xf numFmtId="0" fontId="6" fillId="3" borderId="1" xfId="0" applyFont="1" applyFill="1" applyBorder="1" applyAlignment="1" applyProtection="1">
      <alignment horizontal="center" vertical="center"/>
      <protection hidden="1"/>
    </xf>
    <xf numFmtId="0" fontId="0" fillId="0" borderId="1" xfId="0" quotePrefix="1" applyBorder="1" applyAlignment="1" applyProtection="1">
      <alignment horizontal="center" vertical="center"/>
      <protection hidden="1"/>
    </xf>
    <xf numFmtId="0" fontId="0" fillId="0" borderId="7" xfId="0" applyBorder="1" applyAlignment="1" applyProtection="1">
      <alignment horizontal="center"/>
      <protection hidden="1"/>
    </xf>
    <xf numFmtId="0" fontId="0" fillId="0" borderId="8" xfId="0" applyBorder="1" applyAlignment="1" applyProtection="1">
      <alignment horizontal="center"/>
      <protection hidden="1"/>
    </xf>
    <xf numFmtId="0" fontId="5" fillId="3" borderId="8" xfId="0" applyFont="1" applyFill="1" applyBorder="1" applyAlignment="1" applyProtection="1">
      <alignment horizontal="center" vertical="center" wrapText="1"/>
      <protection hidden="1"/>
    </xf>
    <xf numFmtId="0" fontId="5" fillId="3" borderId="9" xfId="0" applyFont="1" applyFill="1" applyBorder="1" applyAlignment="1" applyProtection="1">
      <alignment horizontal="center" vertical="center" wrapText="1"/>
      <protection hidden="1"/>
    </xf>
    <xf numFmtId="0" fontId="22" fillId="0" borderId="1" xfId="0" applyFont="1" applyBorder="1" applyAlignment="1" applyProtection="1">
      <alignment horizontal="center" vertical="center" wrapText="1"/>
      <protection hidden="1"/>
    </xf>
    <xf numFmtId="0" fontId="5" fillId="3" borderId="15" xfId="0" applyFont="1" applyFill="1" applyBorder="1" applyAlignment="1" applyProtection="1">
      <alignment horizontal="center" vertical="center" wrapText="1"/>
      <protection hidden="1"/>
    </xf>
    <xf numFmtId="0" fontId="0" fillId="3" borderId="10" xfId="0" applyFill="1" applyBorder="1" applyAlignment="1" applyProtection="1">
      <alignment horizontal="center" vertical="center" wrapText="1"/>
      <protection hidden="1"/>
    </xf>
    <xf numFmtId="0" fontId="0" fillId="3" borderId="15" xfId="0" applyFill="1" applyBorder="1" applyAlignment="1" applyProtection="1">
      <alignment horizontal="center" vertical="center" wrapText="1"/>
      <protection hidden="1"/>
    </xf>
    <xf numFmtId="0" fontId="6" fillId="3" borderId="10" xfId="0" applyFont="1" applyFill="1" applyBorder="1" applyAlignment="1" applyProtection="1">
      <alignment horizontal="center" vertical="center"/>
      <protection hidden="1"/>
    </xf>
    <xf numFmtId="0" fontId="0" fillId="0" borderId="12" xfId="0" applyBorder="1" applyAlignment="1">
      <alignment horizontal="center" wrapText="1"/>
    </xf>
    <xf numFmtId="0" fontId="0" fillId="0" borderId="13" xfId="0" applyBorder="1" applyAlignment="1">
      <alignment horizontal="center" wrapText="1"/>
    </xf>
    <xf numFmtId="0" fontId="0" fillId="0" borderId="16" xfId="0" applyBorder="1" applyAlignment="1">
      <alignment horizontal="center" wrapText="1"/>
    </xf>
    <xf numFmtId="0" fontId="0" fillId="0" borderId="10" xfId="0" applyBorder="1" applyAlignment="1">
      <alignment horizontal="center" vertical="center" wrapText="1"/>
    </xf>
    <xf numFmtId="0" fontId="0" fillId="0" borderId="1" xfId="0" applyBorder="1" applyAlignment="1">
      <alignment horizontal="center" vertical="center" wrapText="1"/>
    </xf>
    <xf numFmtId="0" fontId="0" fillId="0" borderId="15" xfId="0" applyBorder="1" applyAlignment="1">
      <alignment horizontal="center" vertical="center" wrapText="1"/>
    </xf>
    <xf numFmtId="0" fontId="1" fillId="2" borderId="10"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0" fillId="0" borderId="10" xfId="0" applyBorder="1" applyAlignment="1">
      <alignment horizontal="center" wrapText="1"/>
    </xf>
    <xf numFmtId="0" fontId="0" fillId="0" borderId="1" xfId="0" applyBorder="1" applyAlignment="1">
      <alignment horizontal="center" wrapText="1"/>
    </xf>
    <xf numFmtId="0" fontId="0" fillId="0" borderId="15" xfId="0" applyBorder="1" applyAlignment="1">
      <alignment horizontal="center" wrapText="1"/>
    </xf>
    <xf numFmtId="0" fontId="6" fillId="2" borderId="10"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15" xfId="0" applyFont="1" applyFill="1" applyBorder="1" applyAlignment="1">
      <alignment horizontal="center" vertical="center"/>
    </xf>
    <xf numFmtId="0" fontId="0" fillId="0" borderId="10" xfId="0" applyBorder="1" applyAlignment="1">
      <alignment horizontal="left" vertical="center"/>
    </xf>
    <xf numFmtId="0" fontId="0" fillId="0" borderId="1" xfId="0" applyBorder="1" applyAlignment="1">
      <alignment horizontal="left" vertical="center"/>
    </xf>
    <xf numFmtId="0" fontId="0" fillId="0" borderId="1" xfId="0" applyBorder="1" applyAlignment="1">
      <alignment horizontal="center" vertical="center"/>
    </xf>
    <xf numFmtId="0" fontId="0" fillId="0" borderId="15" xfId="0" applyBorder="1" applyAlignment="1">
      <alignment horizontal="center" vertical="center"/>
    </xf>
    <xf numFmtId="0" fontId="0" fillId="0" borderId="1" xfId="0" quotePrefix="1" applyBorder="1" applyAlignment="1">
      <alignment horizontal="center" vertical="center"/>
    </xf>
    <xf numFmtId="0" fontId="1" fillId="2" borderId="1" xfId="0" applyFont="1" applyFill="1" applyBorder="1" applyAlignment="1">
      <alignment horizontal="center" vertical="center"/>
    </xf>
    <xf numFmtId="0" fontId="1" fillId="2" borderId="15" xfId="0" applyFont="1" applyFill="1" applyBorder="1" applyAlignment="1">
      <alignment horizontal="center" vertical="center"/>
    </xf>
    <xf numFmtId="0" fontId="0" fillId="0" borderId="10" xfId="0" quotePrefix="1" applyBorder="1" applyAlignment="1">
      <alignment horizontal="center" vertical="center"/>
    </xf>
    <xf numFmtId="0" fontId="0" fillId="0" borderId="10" xfId="0" applyBorder="1" applyAlignment="1">
      <alignment horizontal="center" vertical="center"/>
    </xf>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27" fillId="2" borderId="8"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24" fillId="0" borderId="1" xfId="0" applyFont="1" applyBorder="1" applyAlignment="1">
      <alignment horizontal="center" vertical="center" wrapText="1"/>
    </xf>
    <xf numFmtId="0" fontId="5" fillId="3" borderId="1"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15"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0" fillId="0" borderId="14" xfId="0" applyBorder="1" applyAlignment="1">
      <alignment horizontal="center" vertical="center" wrapText="1"/>
    </xf>
    <xf numFmtId="0" fontId="0" fillId="0" borderId="4" xfId="0" applyBorder="1" applyAlignment="1">
      <alignment horizontal="center" vertical="center" wrapText="1"/>
    </xf>
    <xf numFmtId="0" fontId="0" fillId="0" borderId="11" xfId="0" applyBorder="1" applyAlignment="1">
      <alignment horizontal="center" vertical="center" wrapText="1"/>
    </xf>
    <xf numFmtId="0" fontId="6" fillId="2" borderId="6" xfId="0" applyFont="1" applyFill="1" applyBorder="1" applyAlignment="1" applyProtection="1">
      <alignment horizontal="center" vertical="center"/>
      <protection hidden="1"/>
    </xf>
    <xf numFmtId="0" fontId="6" fillId="2" borderId="18" xfId="0" applyFont="1" applyFill="1" applyBorder="1" applyAlignment="1" applyProtection="1">
      <alignment horizontal="center" vertical="center"/>
      <protection hidden="1"/>
    </xf>
    <xf numFmtId="0" fontId="0" fillId="0" borderId="14" xfId="0" quotePrefix="1" applyBorder="1" applyAlignment="1" applyProtection="1">
      <alignment horizontal="center" vertical="center"/>
      <protection hidden="1"/>
    </xf>
    <xf numFmtId="0" fontId="0" fillId="0" borderId="4" xfId="0" applyBorder="1" applyAlignment="1" applyProtection="1">
      <alignment horizontal="center" vertical="center"/>
      <protection hidden="1"/>
    </xf>
    <xf numFmtId="0" fontId="0" fillId="0" borderId="11" xfId="0" applyBorder="1" applyAlignment="1" applyProtection="1">
      <alignment horizontal="center" vertical="center"/>
      <protection hidden="1"/>
    </xf>
    <xf numFmtId="0" fontId="1" fillId="2" borderId="10" xfId="0" applyFont="1" applyFill="1" applyBorder="1" applyAlignment="1" applyProtection="1">
      <alignment horizontal="center" vertical="center" wrapText="1"/>
      <protection hidden="1"/>
    </xf>
    <xf numFmtId="0" fontId="1" fillId="2" borderId="1" xfId="0" applyFont="1" applyFill="1" applyBorder="1" applyAlignment="1" applyProtection="1">
      <alignment horizontal="center" vertical="center"/>
      <protection hidden="1"/>
    </xf>
    <xf numFmtId="0" fontId="1" fillId="2" borderId="15" xfId="0" applyFont="1" applyFill="1" applyBorder="1" applyAlignment="1" applyProtection="1">
      <alignment horizontal="center" vertical="center"/>
      <protection hidden="1"/>
    </xf>
    <xf numFmtId="0" fontId="4" fillId="3" borderId="21" xfId="0" applyFont="1" applyFill="1" applyBorder="1" applyAlignment="1" applyProtection="1">
      <alignment horizontal="center" vertical="center" wrapText="1"/>
      <protection hidden="1"/>
    </xf>
    <xf numFmtId="0" fontId="4" fillId="3" borderId="22" xfId="0" applyFont="1" applyFill="1" applyBorder="1" applyAlignment="1" applyProtection="1">
      <alignment horizontal="center" vertical="center" wrapText="1"/>
      <protection hidden="1"/>
    </xf>
    <xf numFmtId="0" fontId="4" fillId="3" borderId="26" xfId="0" applyFont="1" applyFill="1" applyBorder="1" applyAlignment="1" applyProtection="1">
      <alignment horizontal="center" vertical="center" wrapText="1"/>
      <protection hidden="1"/>
    </xf>
    <xf numFmtId="0" fontId="4" fillId="3" borderId="17" xfId="0" applyFont="1" applyFill="1" applyBorder="1" applyAlignment="1" applyProtection="1">
      <alignment horizontal="center" vertical="center" wrapText="1"/>
      <protection hidden="1"/>
    </xf>
    <xf numFmtId="0" fontId="4" fillId="3" borderId="0" xfId="0" applyFont="1" applyFill="1" applyAlignment="1" applyProtection="1">
      <alignment horizontal="center" vertical="center" wrapText="1"/>
      <protection hidden="1"/>
    </xf>
    <xf numFmtId="0" fontId="4" fillId="3" borderId="23" xfId="0" applyFont="1" applyFill="1" applyBorder="1" applyAlignment="1" applyProtection="1">
      <alignment horizontal="center" vertical="center" wrapText="1"/>
      <protection hidden="1"/>
    </xf>
    <xf numFmtId="0" fontId="4" fillId="3" borderId="19" xfId="0" applyFont="1" applyFill="1" applyBorder="1" applyAlignment="1" applyProtection="1">
      <alignment horizontal="center" vertical="center" wrapText="1"/>
      <protection hidden="1"/>
    </xf>
    <xf numFmtId="0" fontId="4" fillId="3" borderId="20" xfId="0" applyFont="1" applyFill="1" applyBorder="1" applyAlignment="1" applyProtection="1">
      <alignment horizontal="center" vertical="center" wrapText="1"/>
      <protection hidden="1"/>
    </xf>
    <xf numFmtId="0" fontId="4" fillId="3" borderId="25" xfId="0" applyFont="1" applyFill="1" applyBorder="1" applyAlignment="1" applyProtection="1">
      <alignment horizontal="center" vertical="center" wrapText="1"/>
      <protection hidden="1"/>
    </xf>
    <xf numFmtId="0" fontId="27" fillId="2" borderId="8" xfId="0" applyFont="1" applyFill="1" applyBorder="1" applyAlignment="1" applyProtection="1">
      <alignment horizontal="center" vertical="center" wrapText="1"/>
      <protection hidden="1"/>
    </xf>
    <xf numFmtId="0" fontId="24" fillId="0" borderId="1" xfId="0" applyFont="1" applyBorder="1" applyAlignment="1" applyProtection="1">
      <alignment horizontal="center" vertical="center" wrapText="1"/>
      <protection hidden="1"/>
    </xf>
    <xf numFmtId="0" fontId="24" fillId="0" borderId="13" xfId="0" applyFont="1" applyBorder="1" applyAlignment="1" applyProtection="1">
      <alignment horizontal="center" vertical="center" wrapText="1"/>
      <protection hidden="1"/>
    </xf>
    <xf numFmtId="0" fontId="0" fillId="0" borderId="1" xfId="0" quotePrefix="1" applyBorder="1" applyAlignment="1" applyProtection="1">
      <alignment horizontal="center" vertical="center"/>
      <protection locked="0" hidden="1"/>
    </xf>
    <xf numFmtId="0" fontId="6" fillId="2" borderId="10" xfId="0" applyFont="1" applyFill="1" applyBorder="1" applyAlignment="1">
      <alignment horizontal="center" vertical="center" wrapText="1"/>
    </xf>
    <xf numFmtId="0" fontId="0" fillId="0" borderId="10" xfId="0" quotePrefix="1" applyBorder="1" applyAlignment="1" applyProtection="1">
      <alignment horizontal="center" vertical="center"/>
      <protection locked="0" hidden="1"/>
    </xf>
    <xf numFmtId="0" fontId="4" fillId="3" borderId="7" xfId="0" applyFont="1" applyFill="1" applyBorder="1" applyAlignment="1" applyProtection="1">
      <alignment horizontal="center" vertical="center" wrapText="1"/>
      <protection hidden="1"/>
    </xf>
    <xf numFmtId="0" fontId="4" fillId="3" borderId="8" xfId="0" applyFont="1" applyFill="1" applyBorder="1" applyAlignment="1" applyProtection="1">
      <alignment horizontal="center" vertical="center" wrapText="1"/>
      <protection hidden="1"/>
    </xf>
    <xf numFmtId="0" fontId="4" fillId="3" borderId="10" xfId="0" applyFont="1" applyFill="1" applyBorder="1" applyAlignment="1" applyProtection="1">
      <alignment horizontal="center" vertical="center" wrapText="1"/>
      <protection hidden="1"/>
    </xf>
    <xf numFmtId="0" fontId="4" fillId="3" borderId="1" xfId="0" applyFont="1" applyFill="1" applyBorder="1" applyAlignment="1" applyProtection="1">
      <alignment horizontal="center" vertical="center" wrapText="1"/>
      <protection hidden="1"/>
    </xf>
    <xf numFmtId="0" fontId="1" fillId="2" borderId="8" xfId="0" applyFont="1" applyFill="1" applyBorder="1" applyAlignment="1" applyProtection="1">
      <alignment horizontal="center" vertical="center" wrapText="1"/>
      <protection hidden="1"/>
    </xf>
    <xf numFmtId="0" fontId="23" fillId="3" borderId="10" xfId="0" applyFont="1" applyFill="1" applyBorder="1" applyAlignment="1" applyProtection="1">
      <alignment horizontal="center" vertical="center" wrapText="1"/>
      <protection hidden="1"/>
    </xf>
    <xf numFmtId="0" fontId="23" fillId="3" borderId="1" xfId="0" applyFont="1" applyFill="1" applyBorder="1" applyAlignment="1" applyProtection="1">
      <alignment horizontal="center" vertical="center" wrapText="1"/>
      <protection hidden="1"/>
    </xf>
    <xf numFmtId="0" fontId="24" fillId="3" borderId="1" xfId="0" applyFont="1" applyFill="1" applyBorder="1" applyAlignment="1" applyProtection="1">
      <alignment horizontal="center" vertical="center" wrapText="1"/>
      <protection hidden="1"/>
    </xf>
    <xf numFmtId="0" fontId="26" fillId="0" borderId="1" xfId="0" applyFont="1" applyBorder="1" applyAlignment="1" applyProtection="1">
      <alignment horizontal="center" vertical="center" wrapText="1"/>
      <protection locked="0" hidden="1"/>
    </xf>
    <xf numFmtId="0" fontId="26" fillId="0" borderId="15" xfId="0" applyFont="1" applyBorder="1" applyAlignment="1" applyProtection="1">
      <alignment horizontal="center" vertical="center" wrapText="1"/>
      <protection locked="0" hidden="1"/>
    </xf>
    <xf numFmtId="0" fontId="0" fillId="0" borderId="10" xfId="0"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1" fillId="0" borderId="10" xfId="0" applyFont="1" applyBorder="1" applyAlignment="1" applyProtection="1">
      <alignment horizontal="center" vertical="center" wrapText="1"/>
      <protection hidden="1"/>
    </xf>
    <xf numFmtId="0" fontId="6" fillId="0" borderId="32" xfId="0" applyFont="1" applyBorder="1" applyAlignment="1" applyProtection="1">
      <alignment horizontal="right"/>
      <protection hidden="1"/>
    </xf>
    <xf numFmtId="0" fontId="6" fillId="0" borderId="33" xfId="0" applyFont="1" applyBorder="1" applyAlignment="1" applyProtection="1">
      <alignment horizontal="right"/>
      <protection hidden="1"/>
    </xf>
    <xf numFmtId="0" fontId="6" fillId="0" borderId="34" xfId="0" applyFont="1" applyBorder="1" applyAlignment="1" applyProtection="1">
      <alignment horizontal="right"/>
      <protection hidden="1"/>
    </xf>
    <xf numFmtId="0" fontId="0" fillId="0" borderId="17" xfId="0" applyBorder="1" applyAlignment="1" applyProtection="1">
      <alignment horizontal="center" vertical="center"/>
      <protection locked="0" hidden="1"/>
    </xf>
    <xf numFmtId="0" fontId="0" fillId="0" borderId="0" xfId="0" applyAlignment="1" applyProtection="1">
      <alignment horizontal="center" vertical="center"/>
      <protection locked="0" hidden="1"/>
    </xf>
    <xf numFmtId="0" fontId="0" fillId="0" borderId="35" xfId="0" applyBorder="1" applyAlignment="1" applyProtection="1">
      <alignment horizontal="center" vertical="center"/>
      <protection locked="0" hidden="1"/>
    </xf>
    <xf numFmtId="0" fontId="21" fillId="0" borderId="10" xfId="0" applyFont="1" applyBorder="1" applyAlignment="1" applyProtection="1">
      <alignment horizontal="center" vertical="center" wrapText="1"/>
      <protection locked="0"/>
    </xf>
    <xf numFmtId="0" fontId="21" fillId="0" borderId="1"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0" fillId="0" borderId="14" xfId="0" applyBorder="1" applyAlignment="1" applyProtection="1">
      <alignment horizontal="center"/>
      <protection hidden="1"/>
    </xf>
    <xf numFmtId="0" fontId="0" fillId="0" borderId="4" xfId="0" applyBorder="1" applyAlignment="1" applyProtection="1">
      <alignment horizontal="center"/>
      <protection hidden="1"/>
    </xf>
    <xf numFmtId="0" fontId="0" fillId="0" borderId="5" xfId="0" applyBorder="1" applyAlignment="1" applyProtection="1">
      <alignment horizontal="center"/>
      <protection hidden="1"/>
    </xf>
    <xf numFmtId="0" fontId="0" fillId="0" borderId="3" xfId="0" applyBorder="1" applyAlignment="1" applyProtection="1">
      <alignment horizontal="center"/>
      <protection hidden="1"/>
    </xf>
    <xf numFmtId="0" fontId="0" fillId="0" borderId="11" xfId="0" applyBorder="1" applyAlignment="1" applyProtection="1">
      <alignment horizontal="center"/>
      <protection hidden="1"/>
    </xf>
    <xf numFmtId="0" fontId="6" fillId="0" borderId="14" xfId="0" applyFont="1" applyBorder="1" applyAlignment="1" applyProtection="1">
      <alignment horizontal="right"/>
      <protection hidden="1"/>
    </xf>
    <xf numFmtId="0" fontId="6" fillId="0" borderId="4" xfId="0" applyFont="1" applyBorder="1" applyAlignment="1" applyProtection="1">
      <alignment horizontal="right"/>
      <protection hidden="1"/>
    </xf>
    <xf numFmtId="0" fontId="6" fillId="0" borderId="5" xfId="0" applyFont="1" applyBorder="1" applyAlignment="1" applyProtection="1">
      <alignment horizontal="right"/>
      <protection hidden="1"/>
    </xf>
    <xf numFmtId="0" fontId="18" fillId="11" borderId="10" xfId="0" applyFont="1" applyFill="1" applyBorder="1" applyAlignment="1">
      <alignment horizontal="center" vertical="center" wrapText="1"/>
    </xf>
    <xf numFmtId="0" fontId="18" fillId="11" borderId="1" xfId="0" applyFont="1" applyFill="1" applyBorder="1" applyAlignment="1">
      <alignment horizontal="center" vertical="center" wrapText="1"/>
    </xf>
    <xf numFmtId="0" fontId="1" fillId="11" borderId="1" xfId="0" applyFont="1" applyFill="1" applyBorder="1" applyAlignment="1">
      <alignment horizontal="center" vertical="center" wrapText="1"/>
    </xf>
    <xf numFmtId="0" fontId="1" fillId="11" borderId="15" xfId="0" applyFont="1" applyFill="1" applyBorder="1" applyAlignment="1">
      <alignment horizontal="center" vertical="center" wrapText="1"/>
    </xf>
    <xf numFmtId="0" fontId="0" fillId="3" borderId="3" xfId="0" applyFill="1" applyBorder="1" applyAlignment="1">
      <alignment horizontal="center" vertical="center" wrapText="1"/>
    </xf>
    <xf numFmtId="0" fontId="0" fillId="3" borderId="4" xfId="0" applyFill="1" applyBorder="1" applyAlignment="1">
      <alignment horizontal="center" vertical="center" wrapText="1"/>
    </xf>
    <xf numFmtId="0" fontId="0" fillId="3" borderId="11" xfId="0" applyFill="1" applyBorder="1" applyAlignment="1">
      <alignment horizontal="center" vertical="center" wrapText="1"/>
    </xf>
    <xf numFmtId="0" fontId="18" fillId="0" borderId="10" xfId="0" applyFont="1" applyBorder="1" applyAlignment="1">
      <alignment horizontal="center" vertical="center" wrapText="1"/>
    </xf>
    <xf numFmtId="0" fontId="18" fillId="0" borderId="1" xfId="0" applyFont="1" applyBorder="1" applyAlignment="1">
      <alignment horizontal="center" vertical="center" wrapText="1"/>
    </xf>
    <xf numFmtId="0" fontId="5" fillId="0" borderId="10" xfId="0" applyFont="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hidden="1"/>
    </xf>
    <xf numFmtId="0" fontId="5" fillId="0" borderId="13" xfId="0" applyFont="1" applyBorder="1" applyAlignment="1" applyProtection="1">
      <alignment horizontal="center" vertical="center" wrapText="1"/>
      <protection hidden="1"/>
    </xf>
    <xf numFmtId="0" fontId="5" fillId="0" borderId="13"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0" fillId="0" borderId="15" xfId="0" quotePrefix="1" applyBorder="1" applyAlignment="1" applyProtection="1">
      <alignment horizontal="center" vertical="center"/>
      <protection hidden="1"/>
    </xf>
    <xf numFmtId="0" fontId="18" fillId="2" borderId="8" xfId="0" applyFont="1" applyFill="1" applyBorder="1" applyAlignment="1" applyProtection="1">
      <alignment horizontal="center" vertical="center" wrapText="1"/>
      <protection hidden="1"/>
    </xf>
    <xf numFmtId="0" fontId="5" fillId="0" borderId="1"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5" xfId="0" applyFont="1" applyBorder="1" applyAlignment="1" applyProtection="1">
      <alignment horizontal="center" vertical="center" wrapText="1"/>
      <protection hidden="1"/>
    </xf>
    <xf numFmtId="0" fontId="11" fillId="0" borderId="10" xfId="0" applyFont="1" applyBorder="1" applyAlignment="1" applyProtection="1">
      <alignment horizontal="center" vertical="center" wrapText="1"/>
      <protection hidden="1"/>
    </xf>
    <xf numFmtId="0" fontId="11" fillId="0" borderId="1" xfId="0" applyFont="1" applyBorder="1" applyAlignment="1" applyProtection="1">
      <alignment horizontal="center" vertical="center" wrapText="1"/>
      <protection hidden="1"/>
    </xf>
  </cellXfs>
  <cellStyles count="1">
    <cellStyle name="Normal" xfId="0" builtinId="0"/>
  </cellStyles>
  <dxfs count="90">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133350</xdr:rowOff>
    </xdr:from>
    <xdr:to>
      <xdr:col>4</xdr:col>
      <xdr:colOff>285750</xdr:colOff>
      <xdr:row>3</xdr:row>
      <xdr:rowOff>0</xdr:rowOff>
    </xdr:to>
    <xdr:grpSp>
      <xdr:nvGrpSpPr>
        <xdr:cNvPr id="8" name="Grupo 7">
          <a:extLst>
            <a:ext uri="{FF2B5EF4-FFF2-40B4-BE49-F238E27FC236}">
              <a16:creationId xmlns:a16="http://schemas.microsoft.com/office/drawing/2014/main" id="{00000000-0008-0000-0100-000008000000}"/>
            </a:ext>
          </a:extLst>
        </xdr:cNvPr>
        <xdr:cNvGrpSpPr/>
      </xdr:nvGrpSpPr>
      <xdr:grpSpPr>
        <a:xfrm>
          <a:off x="133350" y="133350"/>
          <a:ext cx="1549400" cy="924983"/>
          <a:chOff x="0" y="0"/>
          <a:chExt cx="1531620" cy="885734"/>
        </a:xfrm>
      </xdr:grpSpPr>
      <xdr:sp macro="" textlink="">
        <xdr:nvSpPr>
          <xdr:cNvPr id="9" name="Cuadro de texto 1">
            <a:extLst>
              <a:ext uri="{FF2B5EF4-FFF2-40B4-BE49-F238E27FC236}">
                <a16:creationId xmlns:a16="http://schemas.microsoft.com/office/drawing/2014/main" id="{00000000-0008-0000-0100-000009000000}"/>
              </a:ext>
            </a:extLst>
          </xdr:cNvPr>
          <xdr:cNvSpPr txBox="1">
            <a:spLocks noChangeArrowheads="1"/>
          </xdr:cNvSpPr>
        </xdr:nvSpPr>
        <xdr:spPr bwMode="auto">
          <a:xfrm>
            <a:off x="39189" y="735874"/>
            <a:ext cx="1424940" cy="149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spAutoFit/>
          </a:bodyPr>
          <a:lstStyle/>
          <a:p>
            <a:pPr algn="ctr">
              <a:spcAft>
                <a:spcPts val="0"/>
              </a:spcAft>
              <a:tabLst>
                <a:tab pos="2806065" algn="ctr"/>
                <a:tab pos="5612130" algn="r"/>
              </a:tabLst>
            </a:pPr>
            <a:r>
              <a:rPr lang="es-MX" sz="400">
                <a:effectLst/>
                <a:latin typeface="Arial" panose="020B0604020202020204" pitchFamily="34" charset="0"/>
                <a:ea typeface="Calibri" panose="020F0502020204030204" pitchFamily="34" charset="0"/>
                <a:cs typeface="Times New Roman" panose="02020603050405020304" pitchFamily="18" charset="0"/>
              </a:rPr>
              <a:t>Departamento Administrativo del Servicio Civil</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0" name="Cuadro de texto 217">
            <a:extLst>
              <a:ext uri="{FF2B5EF4-FFF2-40B4-BE49-F238E27FC236}">
                <a16:creationId xmlns:a16="http://schemas.microsoft.com/office/drawing/2014/main" id="{00000000-0008-0000-0100-00000A000000}"/>
              </a:ext>
            </a:extLst>
          </xdr:cNvPr>
          <xdr:cNvSpPr txBox="1">
            <a:spLocks noChangeArrowheads="1"/>
          </xdr:cNvSpPr>
        </xdr:nvSpPr>
        <xdr:spPr bwMode="auto">
          <a:xfrm>
            <a:off x="0" y="450668"/>
            <a:ext cx="1531620" cy="275590"/>
          </a:xfrm>
          <a:prstGeom prst="rect">
            <a:avLst/>
          </a:prstGeom>
          <a:noFill/>
          <a:ln w="9525">
            <a:noFill/>
            <a:miter lim="800000"/>
            <a:headEnd/>
            <a:tailEnd/>
          </a:ln>
        </xdr:spPr>
        <xdr:txBody>
          <a:bodyPr rot="0" vert="horz" wrap="square" lIns="91440" tIns="45720" rIns="91440" bIns="45720" anchor="t" anchorCtr="0">
            <a:spAutoFit/>
          </a:bodyPr>
          <a:lstStyle/>
          <a:p>
            <a:pPr algn="ctr">
              <a:spcAft>
                <a:spcPts val="0"/>
              </a:spcAft>
              <a:tabLst>
                <a:tab pos="2806065" algn="ctr"/>
                <a:tab pos="5612130" algn="r"/>
              </a:tabLst>
            </a:pPr>
            <a:r>
              <a:rPr lang="es-CO" sz="600" b="1">
                <a:effectLst/>
                <a:latin typeface="Arial" panose="020B0604020202020204" pitchFamily="34" charset="0"/>
                <a:ea typeface="Calibri" panose="020F0502020204030204" pitchFamily="34" charset="0"/>
                <a:cs typeface="Times New Roman" panose="02020603050405020304" pitchFamily="18" charset="0"/>
              </a:rPr>
              <a:t>ALCALDÍA MAYOR</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a:p>
            <a:pPr algn="ctr">
              <a:spcAft>
                <a:spcPts val="0"/>
              </a:spcAft>
              <a:tabLst>
                <a:tab pos="2806065" algn="ctr"/>
                <a:tab pos="5612130" algn="r"/>
              </a:tabLst>
            </a:pPr>
            <a:r>
              <a:rPr lang="es-CO" sz="600" b="1">
                <a:effectLst/>
                <a:latin typeface="Arial" panose="020B0604020202020204" pitchFamily="34" charset="0"/>
                <a:ea typeface="Calibri" panose="020F0502020204030204" pitchFamily="34" charset="0"/>
                <a:cs typeface="Times New Roman" panose="02020603050405020304" pitchFamily="18" charset="0"/>
              </a:rPr>
              <a:t>DE BOGOTÁ D.C.</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1" name="Cuadro de texto 5">
            <a:extLst>
              <a:ext uri="{FF2B5EF4-FFF2-40B4-BE49-F238E27FC236}">
                <a16:creationId xmlns:a16="http://schemas.microsoft.com/office/drawing/2014/main" id="{00000000-0008-0000-0100-00000B000000}"/>
              </a:ext>
            </a:extLst>
          </xdr:cNvPr>
          <xdr:cNvSpPr txBox="1">
            <a:spLocks noChangeArrowheads="1"/>
          </xdr:cNvSpPr>
        </xdr:nvSpPr>
        <xdr:spPr bwMode="auto">
          <a:xfrm>
            <a:off x="361406" y="637903"/>
            <a:ext cx="779780" cy="164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spAutoFit/>
          </a:bodyPr>
          <a:lstStyle/>
          <a:p>
            <a:pPr algn="ctr">
              <a:spcAft>
                <a:spcPts val="0"/>
              </a:spcAft>
              <a:tabLst>
                <a:tab pos="2806065" algn="ctr"/>
                <a:tab pos="5612130" algn="r"/>
              </a:tabLst>
            </a:pPr>
            <a:r>
              <a:rPr lang="es-CO" sz="500" b="1">
                <a:effectLst/>
                <a:latin typeface="Arial" panose="020B0604020202020204" pitchFamily="34" charset="0"/>
                <a:ea typeface="Calibri" panose="020F0502020204030204" pitchFamily="34" charset="0"/>
                <a:cs typeface="Times New Roman" panose="02020603050405020304" pitchFamily="18" charset="0"/>
              </a:rPr>
              <a:t>GESTIÓN PÚBLICA</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cxnSp macro="">
        <xdr:nvCxnSpPr>
          <xdr:cNvPr id="12" name="Conector recto de flecha 11">
            <a:extLst>
              <a:ext uri="{FF2B5EF4-FFF2-40B4-BE49-F238E27FC236}">
                <a16:creationId xmlns:a16="http://schemas.microsoft.com/office/drawing/2014/main" id="{00000000-0008-0000-0100-00000C000000}"/>
              </a:ext>
            </a:extLst>
          </xdr:cNvPr>
          <xdr:cNvCxnSpPr>
            <a:cxnSpLocks noChangeShapeType="1"/>
          </xdr:cNvCxnSpPr>
        </xdr:nvCxnSpPr>
        <xdr:spPr bwMode="auto">
          <a:xfrm>
            <a:off x="187235" y="762000"/>
            <a:ext cx="1123950" cy="0"/>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pic>
        <xdr:nvPicPr>
          <xdr:cNvPr id="13" name="Imagen 12" descr="escudo">
            <a:extLst>
              <a:ext uri="{FF2B5EF4-FFF2-40B4-BE49-F238E27FC236}">
                <a16:creationId xmlns:a16="http://schemas.microsoft.com/office/drawing/2014/main" id="{00000000-0008-0000-01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703" y="0"/>
            <a:ext cx="401320" cy="467360"/>
          </a:xfrm>
          <a:prstGeom prst="rect">
            <a:avLst/>
          </a:prstGeom>
          <a:noFill/>
          <a:ln>
            <a:noFill/>
          </a:ln>
        </xdr:spPr>
      </xdr:pic>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66675</xdr:rowOff>
    </xdr:from>
    <xdr:to>
      <xdr:col>4</xdr:col>
      <xdr:colOff>114300</xdr:colOff>
      <xdr:row>3</xdr:row>
      <xdr:rowOff>0</xdr:rowOff>
    </xdr:to>
    <xdr:grpSp>
      <xdr:nvGrpSpPr>
        <xdr:cNvPr id="2" name="Grupo 1">
          <a:extLst>
            <a:ext uri="{FF2B5EF4-FFF2-40B4-BE49-F238E27FC236}">
              <a16:creationId xmlns:a16="http://schemas.microsoft.com/office/drawing/2014/main" id="{00000000-0008-0000-0A00-000002000000}"/>
            </a:ext>
          </a:extLst>
        </xdr:cNvPr>
        <xdr:cNvGrpSpPr/>
      </xdr:nvGrpSpPr>
      <xdr:grpSpPr>
        <a:xfrm>
          <a:off x="0" y="66675"/>
          <a:ext cx="1676400" cy="1000125"/>
          <a:chOff x="0" y="0"/>
          <a:chExt cx="1531620" cy="885734"/>
        </a:xfrm>
      </xdr:grpSpPr>
      <xdr:sp macro="" textlink="">
        <xdr:nvSpPr>
          <xdr:cNvPr id="3" name="Cuadro de texto 1">
            <a:extLst>
              <a:ext uri="{FF2B5EF4-FFF2-40B4-BE49-F238E27FC236}">
                <a16:creationId xmlns:a16="http://schemas.microsoft.com/office/drawing/2014/main" id="{00000000-0008-0000-0A00-000003000000}"/>
              </a:ext>
            </a:extLst>
          </xdr:cNvPr>
          <xdr:cNvSpPr txBox="1">
            <a:spLocks noChangeArrowheads="1"/>
          </xdr:cNvSpPr>
        </xdr:nvSpPr>
        <xdr:spPr bwMode="auto">
          <a:xfrm>
            <a:off x="39189" y="735874"/>
            <a:ext cx="1424940" cy="149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spAutoFit/>
          </a:bodyPr>
          <a:lstStyle/>
          <a:p>
            <a:pPr algn="ctr">
              <a:spcAft>
                <a:spcPts val="0"/>
              </a:spcAft>
              <a:tabLst>
                <a:tab pos="2806065" algn="ctr"/>
                <a:tab pos="5612130" algn="r"/>
              </a:tabLst>
            </a:pPr>
            <a:r>
              <a:rPr lang="es-MX" sz="400">
                <a:effectLst/>
                <a:latin typeface="Arial" panose="020B0604020202020204" pitchFamily="34" charset="0"/>
                <a:ea typeface="Calibri" panose="020F0502020204030204" pitchFamily="34" charset="0"/>
                <a:cs typeface="Times New Roman" panose="02020603050405020304" pitchFamily="18" charset="0"/>
              </a:rPr>
              <a:t>Departamento Administrativo del Servicio Civil</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4" name="Cuadro de texto 217">
            <a:extLst>
              <a:ext uri="{FF2B5EF4-FFF2-40B4-BE49-F238E27FC236}">
                <a16:creationId xmlns:a16="http://schemas.microsoft.com/office/drawing/2014/main" id="{00000000-0008-0000-0A00-000004000000}"/>
              </a:ext>
            </a:extLst>
          </xdr:cNvPr>
          <xdr:cNvSpPr txBox="1">
            <a:spLocks noChangeArrowheads="1"/>
          </xdr:cNvSpPr>
        </xdr:nvSpPr>
        <xdr:spPr bwMode="auto">
          <a:xfrm>
            <a:off x="0" y="450668"/>
            <a:ext cx="1531620" cy="275590"/>
          </a:xfrm>
          <a:prstGeom prst="rect">
            <a:avLst/>
          </a:prstGeom>
          <a:noFill/>
          <a:ln w="9525">
            <a:noFill/>
            <a:miter lim="800000"/>
            <a:headEnd/>
            <a:tailEnd/>
          </a:ln>
        </xdr:spPr>
        <xdr:txBody>
          <a:bodyPr rot="0" vert="horz" wrap="square" lIns="91440" tIns="45720" rIns="91440" bIns="45720" anchor="t" anchorCtr="0">
            <a:spAutoFit/>
          </a:bodyPr>
          <a:lstStyle/>
          <a:p>
            <a:pPr algn="ctr">
              <a:spcAft>
                <a:spcPts val="0"/>
              </a:spcAft>
              <a:tabLst>
                <a:tab pos="2806065" algn="ctr"/>
                <a:tab pos="5612130" algn="r"/>
              </a:tabLst>
            </a:pPr>
            <a:r>
              <a:rPr lang="es-CO" sz="600" b="1">
                <a:effectLst/>
                <a:latin typeface="Arial" panose="020B0604020202020204" pitchFamily="34" charset="0"/>
                <a:ea typeface="Calibri" panose="020F0502020204030204" pitchFamily="34" charset="0"/>
                <a:cs typeface="Times New Roman" panose="02020603050405020304" pitchFamily="18" charset="0"/>
              </a:rPr>
              <a:t>ALCALDÍA MAYOR</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a:p>
            <a:pPr algn="ctr">
              <a:spcAft>
                <a:spcPts val="0"/>
              </a:spcAft>
              <a:tabLst>
                <a:tab pos="2806065" algn="ctr"/>
                <a:tab pos="5612130" algn="r"/>
              </a:tabLst>
            </a:pPr>
            <a:r>
              <a:rPr lang="es-CO" sz="600" b="1">
                <a:effectLst/>
                <a:latin typeface="Arial" panose="020B0604020202020204" pitchFamily="34" charset="0"/>
                <a:ea typeface="Calibri" panose="020F0502020204030204" pitchFamily="34" charset="0"/>
                <a:cs typeface="Times New Roman" panose="02020603050405020304" pitchFamily="18" charset="0"/>
              </a:rPr>
              <a:t>DE BOGOTÁ D.C.</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5" name="Cuadro de texto 5">
            <a:extLst>
              <a:ext uri="{FF2B5EF4-FFF2-40B4-BE49-F238E27FC236}">
                <a16:creationId xmlns:a16="http://schemas.microsoft.com/office/drawing/2014/main" id="{00000000-0008-0000-0A00-000005000000}"/>
              </a:ext>
            </a:extLst>
          </xdr:cNvPr>
          <xdr:cNvSpPr txBox="1">
            <a:spLocks noChangeArrowheads="1"/>
          </xdr:cNvSpPr>
        </xdr:nvSpPr>
        <xdr:spPr bwMode="auto">
          <a:xfrm>
            <a:off x="361406" y="595725"/>
            <a:ext cx="779780" cy="164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spAutoFit/>
          </a:bodyPr>
          <a:lstStyle/>
          <a:p>
            <a:pPr algn="ctr">
              <a:spcAft>
                <a:spcPts val="0"/>
              </a:spcAft>
              <a:tabLst>
                <a:tab pos="2806065" algn="ctr"/>
                <a:tab pos="5612130" algn="r"/>
              </a:tabLst>
            </a:pPr>
            <a:r>
              <a:rPr lang="es-CO" sz="500" b="1">
                <a:effectLst/>
                <a:latin typeface="Arial" panose="020B0604020202020204" pitchFamily="34" charset="0"/>
                <a:ea typeface="Calibri" panose="020F0502020204030204" pitchFamily="34" charset="0"/>
                <a:cs typeface="Times New Roman" panose="02020603050405020304" pitchFamily="18" charset="0"/>
              </a:rPr>
              <a:t>GESTIÓN PÚBLICA</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cxnSp macro="">
        <xdr:nvCxnSpPr>
          <xdr:cNvPr id="6" name="Conector recto de flecha 5">
            <a:extLst>
              <a:ext uri="{FF2B5EF4-FFF2-40B4-BE49-F238E27FC236}">
                <a16:creationId xmlns:a16="http://schemas.microsoft.com/office/drawing/2014/main" id="{00000000-0008-0000-0A00-000006000000}"/>
              </a:ext>
            </a:extLst>
          </xdr:cNvPr>
          <xdr:cNvCxnSpPr>
            <a:cxnSpLocks noChangeShapeType="1"/>
          </xdr:cNvCxnSpPr>
        </xdr:nvCxnSpPr>
        <xdr:spPr bwMode="auto">
          <a:xfrm>
            <a:off x="187235" y="762000"/>
            <a:ext cx="1123950" cy="0"/>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pic>
        <xdr:nvPicPr>
          <xdr:cNvPr id="7" name="Imagen 6" descr="escudo">
            <a:extLst>
              <a:ext uri="{FF2B5EF4-FFF2-40B4-BE49-F238E27FC236}">
                <a16:creationId xmlns:a16="http://schemas.microsoft.com/office/drawing/2014/main" id="{00000000-0008-0000-0A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703" y="0"/>
            <a:ext cx="401320" cy="467360"/>
          </a:xfrm>
          <a:prstGeom prst="rect">
            <a:avLst/>
          </a:prstGeom>
          <a:noFill/>
          <a:ln>
            <a:noFill/>
          </a:ln>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114300</xdr:colOff>
      <xdr:row>0</xdr:row>
      <xdr:rowOff>123825</xdr:rowOff>
    </xdr:from>
    <xdr:to>
      <xdr:col>4</xdr:col>
      <xdr:colOff>266700</xdr:colOff>
      <xdr:row>2</xdr:row>
      <xdr:rowOff>295275</xdr:rowOff>
    </xdr:to>
    <xdr:grpSp>
      <xdr:nvGrpSpPr>
        <xdr:cNvPr id="8" name="Grupo 7">
          <a:extLst>
            <a:ext uri="{FF2B5EF4-FFF2-40B4-BE49-F238E27FC236}">
              <a16:creationId xmlns:a16="http://schemas.microsoft.com/office/drawing/2014/main" id="{00000000-0008-0000-0200-000008000000}"/>
            </a:ext>
          </a:extLst>
        </xdr:cNvPr>
        <xdr:cNvGrpSpPr/>
      </xdr:nvGrpSpPr>
      <xdr:grpSpPr>
        <a:xfrm>
          <a:off x="114300" y="123825"/>
          <a:ext cx="1562100" cy="923925"/>
          <a:chOff x="0" y="0"/>
          <a:chExt cx="1531620" cy="885734"/>
        </a:xfrm>
      </xdr:grpSpPr>
      <xdr:sp macro="" textlink="">
        <xdr:nvSpPr>
          <xdr:cNvPr id="9" name="Cuadro de texto 1">
            <a:extLst>
              <a:ext uri="{FF2B5EF4-FFF2-40B4-BE49-F238E27FC236}">
                <a16:creationId xmlns:a16="http://schemas.microsoft.com/office/drawing/2014/main" id="{00000000-0008-0000-0200-000009000000}"/>
              </a:ext>
            </a:extLst>
          </xdr:cNvPr>
          <xdr:cNvSpPr txBox="1">
            <a:spLocks noChangeArrowheads="1"/>
          </xdr:cNvSpPr>
        </xdr:nvSpPr>
        <xdr:spPr bwMode="auto">
          <a:xfrm>
            <a:off x="39189" y="735874"/>
            <a:ext cx="1424940" cy="149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spAutoFit/>
          </a:bodyPr>
          <a:lstStyle/>
          <a:p>
            <a:pPr algn="ctr">
              <a:spcAft>
                <a:spcPts val="0"/>
              </a:spcAft>
              <a:tabLst>
                <a:tab pos="2806065" algn="ctr"/>
                <a:tab pos="5612130" algn="r"/>
              </a:tabLst>
            </a:pPr>
            <a:r>
              <a:rPr lang="es-MX" sz="400">
                <a:effectLst/>
                <a:latin typeface="Arial" panose="020B0604020202020204" pitchFamily="34" charset="0"/>
                <a:ea typeface="Calibri" panose="020F0502020204030204" pitchFamily="34" charset="0"/>
                <a:cs typeface="Times New Roman" panose="02020603050405020304" pitchFamily="18" charset="0"/>
              </a:rPr>
              <a:t>Departamento Administrativo del Servicio Civil</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0" name="Cuadro de texto 217">
            <a:extLst>
              <a:ext uri="{FF2B5EF4-FFF2-40B4-BE49-F238E27FC236}">
                <a16:creationId xmlns:a16="http://schemas.microsoft.com/office/drawing/2014/main" id="{00000000-0008-0000-0200-00000A000000}"/>
              </a:ext>
            </a:extLst>
          </xdr:cNvPr>
          <xdr:cNvSpPr txBox="1">
            <a:spLocks noChangeArrowheads="1"/>
          </xdr:cNvSpPr>
        </xdr:nvSpPr>
        <xdr:spPr bwMode="auto">
          <a:xfrm>
            <a:off x="0" y="450668"/>
            <a:ext cx="1531620" cy="275590"/>
          </a:xfrm>
          <a:prstGeom prst="rect">
            <a:avLst/>
          </a:prstGeom>
          <a:noFill/>
          <a:ln w="9525">
            <a:noFill/>
            <a:miter lim="800000"/>
            <a:headEnd/>
            <a:tailEnd/>
          </a:ln>
        </xdr:spPr>
        <xdr:txBody>
          <a:bodyPr rot="0" vert="horz" wrap="square" lIns="91440" tIns="45720" rIns="91440" bIns="45720" anchor="t" anchorCtr="0">
            <a:spAutoFit/>
          </a:bodyPr>
          <a:lstStyle/>
          <a:p>
            <a:pPr algn="ctr">
              <a:spcAft>
                <a:spcPts val="0"/>
              </a:spcAft>
              <a:tabLst>
                <a:tab pos="2806065" algn="ctr"/>
                <a:tab pos="5612130" algn="r"/>
              </a:tabLst>
            </a:pPr>
            <a:r>
              <a:rPr lang="es-CO" sz="600" b="1">
                <a:effectLst/>
                <a:latin typeface="Arial" panose="020B0604020202020204" pitchFamily="34" charset="0"/>
                <a:ea typeface="Calibri" panose="020F0502020204030204" pitchFamily="34" charset="0"/>
                <a:cs typeface="Times New Roman" panose="02020603050405020304" pitchFamily="18" charset="0"/>
              </a:rPr>
              <a:t>ALCALDÍA MAYOR</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a:p>
            <a:pPr algn="ctr">
              <a:spcAft>
                <a:spcPts val="0"/>
              </a:spcAft>
              <a:tabLst>
                <a:tab pos="2806065" algn="ctr"/>
                <a:tab pos="5612130" algn="r"/>
              </a:tabLst>
            </a:pPr>
            <a:r>
              <a:rPr lang="es-CO" sz="600" b="1">
                <a:effectLst/>
                <a:latin typeface="Arial" panose="020B0604020202020204" pitchFamily="34" charset="0"/>
                <a:ea typeface="Calibri" panose="020F0502020204030204" pitchFamily="34" charset="0"/>
                <a:cs typeface="Times New Roman" panose="02020603050405020304" pitchFamily="18" charset="0"/>
              </a:rPr>
              <a:t>DE BOGOTÁ D.C.</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1" name="Cuadro de texto 5">
            <a:extLst>
              <a:ext uri="{FF2B5EF4-FFF2-40B4-BE49-F238E27FC236}">
                <a16:creationId xmlns:a16="http://schemas.microsoft.com/office/drawing/2014/main" id="{00000000-0008-0000-0200-00000B000000}"/>
              </a:ext>
            </a:extLst>
          </xdr:cNvPr>
          <xdr:cNvSpPr txBox="1">
            <a:spLocks noChangeArrowheads="1"/>
          </xdr:cNvSpPr>
        </xdr:nvSpPr>
        <xdr:spPr bwMode="auto">
          <a:xfrm>
            <a:off x="361406" y="637903"/>
            <a:ext cx="779780" cy="164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spAutoFit/>
          </a:bodyPr>
          <a:lstStyle/>
          <a:p>
            <a:pPr algn="ctr">
              <a:spcAft>
                <a:spcPts val="0"/>
              </a:spcAft>
              <a:tabLst>
                <a:tab pos="2806065" algn="ctr"/>
                <a:tab pos="5612130" algn="r"/>
              </a:tabLst>
            </a:pPr>
            <a:r>
              <a:rPr lang="es-CO" sz="500" b="1">
                <a:effectLst/>
                <a:latin typeface="Arial" panose="020B0604020202020204" pitchFamily="34" charset="0"/>
                <a:ea typeface="Calibri" panose="020F0502020204030204" pitchFamily="34" charset="0"/>
                <a:cs typeface="Times New Roman" panose="02020603050405020304" pitchFamily="18" charset="0"/>
              </a:rPr>
              <a:t>GESTIÓN PÚBLICA</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cxnSp macro="">
        <xdr:nvCxnSpPr>
          <xdr:cNvPr id="12" name="Conector recto de flecha 11">
            <a:extLst>
              <a:ext uri="{FF2B5EF4-FFF2-40B4-BE49-F238E27FC236}">
                <a16:creationId xmlns:a16="http://schemas.microsoft.com/office/drawing/2014/main" id="{00000000-0008-0000-0200-00000C000000}"/>
              </a:ext>
            </a:extLst>
          </xdr:cNvPr>
          <xdr:cNvCxnSpPr>
            <a:cxnSpLocks noChangeShapeType="1"/>
          </xdr:cNvCxnSpPr>
        </xdr:nvCxnSpPr>
        <xdr:spPr bwMode="auto">
          <a:xfrm>
            <a:off x="187235" y="762000"/>
            <a:ext cx="1123950" cy="0"/>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pic>
        <xdr:nvPicPr>
          <xdr:cNvPr id="13" name="Imagen 12" descr="escudo">
            <a:extLst>
              <a:ext uri="{FF2B5EF4-FFF2-40B4-BE49-F238E27FC236}">
                <a16:creationId xmlns:a16="http://schemas.microsoft.com/office/drawing/2014/main" id="{00000000-0008-0000-02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703" y="0"/>
            <a:ext cx="401320" cy="467360"/>
          </a:xfrm>
          <a:prstGeom prst="rect">
            <a:avLst/>
          </a:prstGeom>
          <a:noFill/>
          <a:ln>
            <a:noFill/>
          </a:ln>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114300</xdr:colOff>
      <xdr:row>0</xdr:row>
      <xdr:rowOff>66675</xdr:rowOff>
    </xdr:from>
    <xdr:to>
      <xdr:col>4</xdr:col>
      <xdr:colOff>266700</xdr:colOff>
      <xdr:row>3</xdr:row>
      <xdr:rowOff>0</xdr:rowOff>
    </xdr:to>
    <xdr:grpSp>
      <xdr:nvGrpSpPr>
        <xdr:cNvPr id="8" name="Grupo 7">
          <a:extLst>
            <a:ext uri="{FF2B5EF4-FFF2-40B4-BE49-F238E27FC236}">
              <a16:creationId xmlns:a16="http://schemas.microsoft.com/office/drawing/2014/main" id="{00000000-0008-0000-0300-000008000000}"/>
            </a:ext>
          </a:extLst>
        </xdr:cNvPr>
        <xdr:cNvGrpSpPr/>
      </xdr:nvGrpSpPr>
      <xdr:grpSpPr>
        <a:xfrm>
          <a:off x="114300" y="66675"/>
          <a:ext cx="1562100" cy="1000125"/>
          <a:chOff x="0" y="0"/>
          <a:chExt cx="1531620" cy="885734"/>
        </a:xfrm>
      </xdr:grpSpPr>
      <xdr:sp macro="" textlink="">
        <xdr:nvSpPr>
          <xdr:cNvPr id="9" name="Cuadro de texto 1">
            <a:extLst>
              <a:ext uri="{FF2B5EF4-FFF2-40B4-BE49-F238E27FC236}">
                <a16:creationId xmlns:a16="http://schemas.microsoft.com/office/drawing/2014/main" id="{00000000-0008-0000-0300-000009000000}"/>
              </a:ext>
            </a:extLst>
          </xdr:cNvPr>
          <xdr:cNvSpPr txBox="1">
            <a:spLocks noChangeArrowheads="1"/>
          </xdr:cNvSpPr>
        </xdr:nvSpPr>
        <xdr:spPr bwMode="auto">
          <a:xfrm>
            <a:off x="39189" y="735874"/>
            <a:ext cx="1424940" cy="149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spAutoFit/>
          </a:bodyPr>
          <a:lstStyle/>
          <a:p>
            <a:pPr algn="ctr">
              <a:spcAft>
                <a:spcPts val="0"/>
              </a:spcAft>
              <a:tabLst>
                <a:tab pos="2806065" algn="ctr"/>
                <a:tab pos="5612130" algn="r"/>
              </a:tabLst>
            </a:pPr>
            <a:r>
              <a:rPr lang="es-MX" sz="400">
                <a:effectLst/>
                <a:latin typeface="Arial" panose="020B0604020202020204" pitchFamily="34" charset="0"/>
                <a:ea typeface="Calibri" panose="020F0502020204030204" pitchFamily="34" charset="0"/>
                <a:cs typeface="Times New Roman" panose="02020603050405020304" pitchFamily="18" charset="0"/>
              </a:rPr>
              <a:t>Departamento Administrativo del Servicio Civil</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0" name="Cuadro de texto 217">
            <a:extLst>
              <a:ext uri="{FF2B5EF4-FFF2-40B4-BE49-F238E27FC236}">
                <a16:creationId xmlns:a16="http://schemas.microsoft.com/office/drawing/2014/main" id="{00000000-0008-0000-0300-00000A000000}"/>
              </a:ext>
            </a:extLst>
          </xdr:cNvPr>
          <xdr:cNvSpPr txBox="1">
            <a:spLocks noChangeArrowheads="1"/>
          </xdr:cNvSpPr>
        </xdr:nvSpPr>
        <xdr:spPr bwMode="auto">
          <a:xfrm>
            <a:off x="0" y="450668"/>
            <a:ext cx="1531620" cy="275590"/>
          </a:xfrm>
          <a:prstGeom prst="rect">
            <a:avLst/>
          </a:prstGeom>
          <a:noFill/>
          <a:ln w="9525">
            <a:noFill/>
            <a:miter lim="800000"/>
            <a:headEnd/>
            <a:tailEnd/>
          </a:ln>
        </xdr:spPr>
        <xdr:txBody>
          <a:bodyPr rot="0" vert="horz" wrap="square" lIns="91440" tIns="45720" rIns="91440" bIns="45720" anchor="t" anchorCtr="0">
            <a:spAutoFit/>
          </a:bodyPr>
          <a:lstStyle/>
          <a:p>
            <a:pPr algn="ctr">
              <a:spcAft>
                <a:spcPts val="0"/>
              </a:spcAft>
              <a:tabLst>
                <a:tab pos="2806065" algn="ctr"/>
                <a:tab pos="5612130" algn="r"/>
              </a:tabLst>
            </a:pPr>
            <a:r>
              <a:rPr lang="es-CO" sz="600" b="1">
                <a:effectLst/>
                <a:latin typeface="Arial" panose="020B0604020202020204" pitchFamily="34" charset="0"/>
                <a:ea typeface="Calibri" panose="020F0502020204030204" pitchFamily="34" charset="0"/>
                <a:cs typeface="Times New Roman" panose="02020603050405020304" pitchFamily="18" charset="0"/>
              </a:rPr>
              <a:t>ALCALDÍA MAYOR</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a:p>
            <a:pPr algn="ctr">
              <a:spcAft>
                <a:spcPts val="0"/>
              </a:spcAft>
              <a:tabLst>
                <a:tab pos="2806065" algn="ctr"/>
                <a:tab pos="5612130" algn="r"/>
              </a:tabLst>
            </a:pPr>
            <a:r>
              <a:rPr lang="es-CO" sz="600" b="1">
                <a:effectLst/>
                <a:latin typeface="Arial" panose="020B0604020202020204" pitchFamily="34" charset="0"/>
                <a:ea typeface="Calibri" panose="020F0502020204030204" pitchFamily="34" charset="0"/>
                <a:cs typeface="Times New Roman" panose="02020603050405020304" pitchFamily="18" charset="0"/>
              </a:rPr>
              <a:t>DE BOGOTÁ D.C.</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1" name="Cuadro de texto 5">
            <a:extLst>
              <a:ext uri="{FF2B5EF4-FFF2-40B4-BE49-F238E27FC236}">
                <a16:creationId xmlns:a16="http://schemas.microsoft.com/office/drawing/2014/main" id="{00000000-0008-0000-0300-00000B000000}"/>
              </a:ext>
            </a:extLst>
          </xdr:cNvPr>
          <xdr:cNvSpPr txBox="1">
            <a:spLocks noChangeArrowheads="1"/>
          </xdr:cNvSpPr>
        </xdr:nvSpPr>
        <xdr:spPr bwMode="auto">
          <a:xfrm>
            <a:off x="361406" y="637903"/>
            <a:ext cx="779780" cy="164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spAutoFit/>
          </a:bodyPr>
          <a:lstStyle/>
          <a:p>
            <a:pPr algn="ctr">
              <a:spcAft>
                <a:spcPts val="0"/>
              </a:spcAft>
              <a:tabLst>
                <a:tab pos="2806065" algn="ctr"/>
                <a:tab pos="5612130" algn="r"/>
              </a:tabLst>
            </a:pPr>
            <a:r>
              <a:rPr lang="es-CO" sz="500" b="1">
                <a:effectLst/>
                <a:latin typeface="Arial" panose="020B0604020202020204" pitchFamily="34" charset="0"/>
                <a:ea typeface="Calibri" panose="020F0502020204030204" pitchFamily="34" charset="0"/>
                <a:cs typeface="Times New Roman" panose="02020603050405020304" pitchFamily="18" charset="0"/>
              </a:rPr>
              <a:t>GESTIÓN PÚBLICA</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cxnSp macro="">
        <xdr:nvCxnSpPr>
          <xdr:cNvPr id="12" name="Conector recto de flecha 11">
            <a:extLst>
              <a:ext uri="{FF2B5EF4-FFF2-40B4-BE49-F238E27FC236}">
                <a16:creationId xmlns:a16="http://schemas.microsoft.com/office/drawing/2014/main" id="{00000000-0008-0000-0300-00000C000000}"/>
              </a:ext>
            </a:extLst>
          </xdr:cNvPr>
          <xdr:cNvCxnSpPr>
            <a:cxnSpLocks noChangeShapeType="1"/>
          </xdr:cNvCxnSpPr>
        </xdr:nvCxnSpPr>
        <xdr:spPr bwMode="auto">
          <a:xfrm>
            <a:off x="187235" y="762000"/>
            <a:ext cx="1123950" cy="0"/>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pic>
        <xdr:nvPicPr>
          <xdr:cNvPr id="13" name="Imagen 12" descr="escudo">
            <a:extLst>
              <a:ext uri="{FF2B5EF4-FFF2-40B4-BE49-F238E27FC236}">
                <a16:creationId xmlns:a16="http://schemas.microsoft.com/office/drawing/2014/main" id="{00000000-0008-0000-03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703" y="0"/>
            <a:ext cx="401320" cy="467360"/>
          </a:xfrm>
          <a:prstGeom prst="rect">
            <a:avLst/>
          </a:prstGeom>
          <a:noFill/>
          <a:ln>
            <a:noFill/>
          </a:ln>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114300</xdr:colOff>
      <xdr:row>0</xdr:row>
      <xdr:rowOff>66675</xdr:rowOff>
    </xdr:from>
    <xdr:to>
      <xdr:col>4</xdr:col>
      <xdr:colOff>266700</xdr:colOff>
      <xdr:row>3</xdr:row>
      <xdr:rowOff>0</xdr:rowOff>
    </xdr:to>
    <xdr:grpSp>
      <xdr:nvGrpSpPr>
        <xdr:cNvPr id="8" name="Grupo 7">
          <a:extLst>
            <a:ext uri="{FF2B5EF4-FFF2-40B4-BE49-F238E27FC236}">
              <a16:creationId xmlns:a16="http://schemas.microsoft.com/office/drawing/2014/main" id="{00000000-0008-0000-0400-000008000000}"/>
            </a:ext>
          </a:extLst>
        </xdr:cNvPr>
        <xdr:cNvGrpSpPr/>
      </xdr:nvGrpSpPr>
      <xdr:grpSpPr>
        <a:xfrm>
          <a:off x="114300" y="66675"/>
          <a:ext cx="1562100" cy="1000125"/>
          <a:chOff x="0" y="0"/>
          <a:chExt cx="1531620" cy="885734"/>
        </a:xfrm>
      </xdr:grpSpPr>
      <xdr:sp macro="" textlink="">
        <xdr:nvSpPr>
          <xdr:cNvPr id="9" name="Cuadro de texto 1">
            <a:extLst>
              <a:ext uri="{FF2B5EF4-FFF2-40B4-BE49-F238E27FC236}">
                <a16:creationId xmlns:a16="http://schemas.microsoft.com/office/drawing/2014/main" id="{00000000-0008-0000-0400-000009000000}"/>
              </a:ext>
            </a:extLst>
          </xdr:cNvPr>
          <xdr:cNvSpPr txBox="1">
            <a:spLocks noChangeArrowheads="1"/>
          </xdr:cNvSpPr>
        </xdr:nvSpPr>
        <xdr:spPr bwMode="auto">
          <a:xfrm>
            <a:off x="39189" y="735874"/>
            <a:ext cx="1424940" cy="149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spAutoFit/>
          </a:bodyPr>
          <a:lstStyle/>
          <a:p>
            <a:pPr algn="ctr">
              <a:spcAft>
                <a:spcPts val="0"/>
              </a:spcAft>
              <a:tabLst>
                <a:tab pos="2806065" algn="ctr"/>
                <a:tab pos="5612130" algn="r"/>
              </a:tabLst>
            </a:pPr>
            <a:r>
              <a:rPr lang="es-MX" sz="400">
                <a:effectLst/>
                <a:latin typeface="Arial" panose="020B0604020202020204" pitchFamily="34" charset="0"/>
                <a:ea typeface="Calibri" panose="020F0502020204030204" pitchFamily="34" charset="0"/>
                <a:cs typeface="Times New Roman" panose="02020603050405020304" pitchFamily="18" charset="0"/>
              </a:rPr>
              <a:t>Departamento Administrativo del Servicio Civil</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0" name="Cuadro de texto 217">
            <a:extLst>
              <a:ext uri="{FF2B5EF4-FFF2-40B4-BE49-F238E27FC236}">
                <a16:creationId xmlns:a16="http://schemas.microsoft.com/office/drawing/2014/main" id="{00000000-0008-0000-0400-00000A000000}"/>
              </a:ext>
            </a:extLst>
          </xdr:cNvPr>
          <xdr:cNvSpPr txBox="1">
            <a:spLocks noChangeArrowheads="1"/>
          </xdr:cNvSpPr>
        </xdr:nvSpPr>
        <xdr:spPr bwMode="auto">
          <a:xfrm>
            <a:off x="0" y="450668"/>
            <a:ext cx="1531620" cy="275590"/>
          </a:xfrm>
          <a:prstGeom prst="rect">
            <a:avLst/>
          </a:prstGeom>
          <a:noFill/>
          <a:ln w="9525">
            <a:noFill/>
            <a:miter lim="800000"/>
            <a:headEnd/>
            <a:tailEnd/>
          </a:ln>
        </xdr:spPr>
        <xdr:txBody>
          <a:bodyPr rot="0" vert="horz" wrap="square" lIns="91440" tIns="45720" rIns="91440" bIns="45720" anchor="t" anchorCtr="0">
            <a:spAutoFit/>
          </a:bodyPr>
          <a:lstStyle/>
          <a:p>
            <a:pPr algn="ctr">
              <a:spcAft>
                <a:spcPts val="0"/>
              </a:spcAft>
              <a:tabLst>
                <a:tab pos="2806065" algn="ctr"/>
                <a:tab pos="5612130" algn="r"/>
              </a:tabLst>
            </a:pPr>
            <a:r>
              <a:rPr lang="es-CO" sz="600" b="1">
                <a:effectLst/>
                <a:latin typeface="Arial" panose="020B0604020202020204" pitchFamily="34" charset="0"/>
                <a:ea typeface="Calibri" panose="020F0502020204030204" pitchFamily="34" charset="0"/>
                <a:cs typeface="Times New Roman" panose="02020603050405020304" pitchFamily="18" charset="0"/>
              </a:rPr>
              <a:t>ALCALDÍA MAYOR</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a:p>
            <a:pPr algn="ctr">
              <a:spcAft>
                <a:spcPts val="0"/>
              </a:spcAft>
              <a:tabLst>
                <a:tab pos="2806065" algn="ctr"/>
                <a:tab pos="5612130" algn="r"/>
              </a:tabLst>
            </a:pPr>
            <a:r>
              <a:rPr lang="es-CO" sz="600" b="1">
                <a:effectLst/>
                <a:latin typeface="Arial" panose="020B0604020202020204" pitchFamily="34" charset="0"/>
                <a:ea typeface="Calibri" panose="020F0502020204030204" pitchFamily="34" charset="0"/>
                <a:cs typeface="Times New Roman" panose="02020603050405020304" pitchFamily="18" charset="0"/>
              </a:rPr>
              <a:t>DE BOGOTÁ D.C.</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1" name="Cuadro de texto 5">
            <a:extLst>
              <a:ext uri="{FF2B5EF4-FFF2-40B4-BE49-F238E27FC236}">
                <a16:creationId xmlns:a16="http://schemas.microsoft.com/office/drawing/2014/main" id="{00000000-0008-0000-0400-00000B000000}"/>
              </a:ext>
            </a:extLst>
          </xdr:cNvPr>
          <xdr:cNvSpPr txBox="1">
            <a:spLocks noChangeArrowheads="1"/>
          </xdr:cNvSpPr>
        </xdr:nvSpPr>
        <xdr:spPr bwMode="auto">
          <a:xfrm>
            <a:off x="361406" y="637903"/>
            <a:ext cx="779780" cy="164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spAutoFit/>
          </a:bodyPr>
          <a:lstStyle/>
          <a:p>
            <a:pPr algn="ctr">
              <a:spcAft>
                <a:spcPts val="0"/>
              </a:spcAft>
              <a:tabLst>
                <a:tab pos="2806065" algn="ctr"/>
                <a:tab pos="5612130" algn="r"/>
              </a:tabLst>
            </a:pPr>
            <a:r>
              <a:rPr lang="es-CO" sz="500" b="1">
                <a:effectLst/>
                <a:latin typeface="Arial" panose="020B0604020202020204" pitchFamily="34" charset="0"/>
                <a:ea typeface="Calibri" panose="020F0502020204030204" pitchFamily="34" charset="0"/>
                <a:cs typeface="Times New Roman" panose="02020603050405020304" pitchFamily="18" charset="0"/>
              </a:rPr>
              <a:t>GESTIÓN PÚBLICA</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cxnSp macro="">
        <xdr:nvCxnSpPr>
          <xdr:cNvPr id="12" name="Conector recto de flecha 11">
            <a:extLst>
              <a:ext uri="{FF2B5EF4-FFF2-40B4-BE49-F238E27FC236}">
                <a16:creationId xmlns:a16="http://schemas.microsoft.com/office/drawing/2014/main" id="{00000000-0008-0000-0400-00000C000000}"/>
              </a:ext>
            </a:extLst>
          </xdr:cNvPr>
          <xdr:cNvCxnSpPr>
            <a:cxnSpLocks noChangeShapeType="1"/>
          </xdr:cNvCxnSpPr>
        </xdr:nvCxnSpPr>
        <xdr:spPr bwMode="auto">
          <a:xfrm>
            <a:off x="187235" y="762000"/>
            <a:ext cx="1123950" cy="0"/>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pic>
        <xdr:nvPicPr>
          <xdr:cNvPr id="13" name="Imagen 12" descr="escudo">
            <a:extLst>
              <a:ext uri="{FF2B5EF4-FFF2-40B4-BE49-F238E27FC236}">
                <a16:creationId xmlns:a16="http://schemas.microsoft.com/office/drawing/2014/main" id="{00000000-0008-0000-04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703" y="0"/>
            <a:ext cx="401320" cy="467360"/>
          </a:xfrm>
          <a:prstGeom prst="rect">
            <a:avLst/>
          </a:prstGeom>
          <a:noFill/>
          <a:ln>
            <a:noFill/>
          </a:ln>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114300</xdr:colOff>
      <xdr:row>0</xdr:row>
      <xdr:rowOff>66675</xdr:rowOff>
    </xdr:from>
    <xdr:to>
      <xdr:col>4</xdr:col>
      <xdr:colOff>266700</xdr:colOff>
      <xdr:row>3</xdr:row>
      <xdr:rowOff>0</xdr:rowOff>
    </xdr:to>
    <xdr:grpSp>
      <xdr:nvGrpSpPr>
        <xdr:cNvPr id="8" name="Grupo 7">
          <a:extLst>
            <a:ext uri="{FF2B5EF4-FFF2-40B4-BE49-F238E27FC236}">
              <a16:creationId xmlns:a16="http://schemas.microsoft.com/office/drawing/2014/main" id="{00000000-0008-0000-0500-000008000000}"/>
            </a:ext>
          </a:extLst>
        </xdr:cNvPr>
        <xdr:cNvGrpSpPr/>
      </xdr:nvGrpSpPr>
      <xdr:grpSpPr>
        <a:xfrm>
          <a:off x="114300" y="66675"/>
          <a:ext cx="1562100" cy="1000125"/>
          <a:chOff x="0" y="0"/>
          <a:chExt cx="1531620" cy="885734"/>
        </a:xfrm>
      </xdr:grpSpPr>
      <xdr:sp macro="" textlink="">
        <xdr:nvSpPr>
          <xdr:cNvPr id="9" name="Cuadro de texto 1">
            <a:extLst>
              <a:ext uri="{FF2B5EF4-FFF2-40B4-BE49-F238E27FC236}">
                <a16:creationId xmlns:a16="http://schemas.microsoft.com/office/drawing/2014/main" id="{00000000-0008-0000-0500-000009000000}"/>
              </a:ext>
            </a:extLst>
          </xdr:cNvPr>
          <xdr:cNvSpPr txBox="1">
            <a:spLocks noChangeArrowheads="1"/>
          </xdr:cNvSpPr>
        </xdr:nvSpPr>
        <xdr:spPr bwMode="auto">
          <a:xfrm>
            <a:off x="39189" y="735874"/>
            <a:ext cx="1424940" cy="149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spAutoFit/>
          </a:bodyPr>
          <a:lstStyle/>
          <a:p>
            <a:pPr algn="ctr">
              <a:spcAft>
                <a:spcPts val="0"/>
              </a:spcAft>
              <a:tabLst>
                <a:tab pos="2806065" algn="ctr"/>
                <a:tab pos="5612130" algn="r"/>
              </a:tabLst>
            </a:pPr>
            <a:r>
              <a:rPr lang="es-MX" sz="400">
                <a:effectLst/>
                <a:latin typeface="Arial" panose="020B0604020202020204" pitchFamily="34" charset="0"/>
                <a:ea typeface="Calibri" panose="020F0502020204030204" pitchFamily="34" charset="0"/>
                <a:cs typeface="Times New Roman" panose="02020603050405020304" pitchFamily="18" charset="0"/>
              </a:rPr>
              <a:t>Departamento Administrativo del Servicio Civil</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0" name="Cuadro de texto 217">
            <a:extLst>
              <a:ext uri="{FF2B5EF4-FFF2-40B4-BE49-F238E27FC236}">
                <a16:creationId xmlns:a16="http://schemas.microsoft.com/office/drawing/2014/main" id="{00000000-0008-0000-0500-00000A000000}"/>
              </a:ext>
            </a:extLst>
          </xdr:cNvPr>
          <xdr:cNvSpPr txBox="1">
            <a:spLocks noChangeArrowheads="1"/>
          </xdr:cNvSpPr>
        </xdr:nvSpPr>
        <xdr:spPr bwMode="auto">
          <a:xfrm>
            <a:off x="0" y="450668"/>
            <a:ext cx="1531620" cy="275590"/>
          </a:xfrm>
          <a:prstGeom prst="rect">
            <a:avLst/>
          </a:prstGeom>
          <a:noFill/>
          <a:ln w="9525">
            <a:noFill/>
            <a:miter lim="800000"/>
            <a:headEnd/>
            <a:tailEnd/>
          </a:ln>
        </xdr:spPr>
        <xdr:txBody>
          <a:bodyPr rot="0" vert="horz" wrap="square" lIns="91440" tIns="45720" rIns="91440" bIns="45720" anchor="t" anchorCtr="0">
            <a:spAutoFit/>
          </a:bodyPr>
          <a:lstStyle/>
          <a:p>
            <a:pPr algn="ctr">
              <a:spcAft>
                <a:spcPts val="0"/>
              </a:spcAft>
              <a:tabLst>
                <a:tab pos="2806065" algn="ctr"/>
                <a:tab pos="5612130" algn="r"/>
              </a:tabLst>
            </a:pPr>
            <a:r>
              <a:rPr lang="es-CO" sz="600" b="1">
                <a:effectLst/>
                <a:latin typeface="Arial" panose="020B0604020202020204" pitchFamily="34" charset="0"/>
                <a:ea typeface="Calibri" panose="020F0502020204030204" pitchFamily="34" charset="0"/>
                <a:cs typeface="Times New Roman" panose="02020603050405020304" pitchFamily="18" charset="0"/>
              </a:rPr>
              <a:t>ALCALDÍA MAYOR</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a:p>
            <a:pPr algn="ctr">
              <a:spcAft>
                <a:spcPts val="0"/>
              </a:spcAft>
              <a:tabLst>
                <a:tab pos="2806065" algn="ctr"/>
                <a:tab pos="5612130" algn="r"/>
              </a:tabLst>
            </a:pPr>
            <a:r>
              <a:rPr lang="es-CO" sz="600" b="1">
                <a:effectLst/>
                <a:latin typeface="Arial" panose="020B0604020202020204" pitchFamily="34" charset="0"/>
                <a:ea typeface="Calibri" panose="020F0502020204030204" pitchFamily="34" charset="0"/>
                <a:cs typeface="Times New Roman" panose="02020603050405020304" pitchFamily="18" charset="0"/>
              </a:rPr>
              <a:t>DE BOGOTÁ D.C.</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1" name="Cuadro de texto 5">
            <a:extLst>
              <a:ext uri="{FF2B5EF4-FFF2-40B4-BE49-F238E27FC236}">
                <a16:creationId xmlns:a16="http://schemas.microsoft.com/office/drawing/2014/main" id="{00000000-0008-0000-0500-00000B000000}"/>
              </a:ext>
            </a:extLst>
          </xdr:cNvPr>
          <xdr:cNvSpPr txBox="1">
            <a:spLocks noChangeArrowheads="1"/>
          </xdr:cNvSpPr>
        </xdr:nvSpPr>
        <xdr:spPr bwMode="auto">
          <a:xfrm>
            <a:off x="361406" y="637903"/>
            <a:ext cx="779780" cy="164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spAutoFit/>
          </a:bodyPr>
          <a:lstStyle/>
          <a:p>
            <a:pPr algn="ctr">
              <a:spcAft>
                <a:spcPts val="0"/>
              </a:spcAft>
              <a:tabLst>
                <a:tab pos="2806065" algn="ctr"/>
                <a:tab pos="5612130" algn="r"/>
              </a:tabLst>
            </a:pPr>
            <a:r>
              <a:rPr lang="es-CO" sz="500" b="1">
                <a:effectLst/>
                <a:latin typeface="Arial" panose="020B0604020202020204" pitchFamily="34" charset="0"/>
                <a:ea typeface="Calibri" panose="020F0502020204030204" pitchFamily="34" charset="0"/>
                <a:cs typeface="Times New Roman" panose="02020603050405020304" pitchFamily="18" charset="0"/>
              </a:rPr>
              <a:t>GESTIÓN PÚBLICA</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cxnSp macro="">
        <xdr:nvCxnSpPr>
          <xdr:cNvPr id="12" name="Conector recto de flecha 11">
            <a:extLst>
              <a:ext uri="{FF2B5EF4-FFF2-40B4-BE49-F238E27FC236}">
                <a16:creationId xmlns:a16="http://schemas.microsoft.com/office/drawing/2014/main" id="{00000000-0008-0000-0500-00000C000000}"/>
              </a:ext>
            </a:extLst>
          </xdr:cNvPr>
          <xdr:cNvCxnSpPr>
            <a:cxnSpLocks noChangeShapeType="1"/>
          </xdr:cNvCxnSpPr>
        </xdr:nvCxnSpPr>
        <xdr:spPr bwMode="auto">
          <a:xfrm>
            <a:off x="187235" y="762000"/>
            <a:ext cx="1123950" cy="0"/>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pic>
        <xdr:nvPicPr>
          <xdr:cNvPr id="13" name="Imagen 12" descr="escudo">
            <a:extLst>
              <a:ext uri="{FF2B5EF4-FFF2-40B4-BE49-F238E27FC236}">
                <a16:creationId xmlns:a16="http://schemas.microsoft.com/office/drawing/2014/main" id="{00000000-0008-0000-05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703" y="0"/>
            <a:ext cx="401320" cy="467360"/>
          </a:xfrm>
          <a:prstGeom prst="rect">
            <a:avLst/>
          </a:prstGeom>
          <a:noFill/>
          <a:ln>
            <a:noFill/>
          </a:ln>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114300</xdr:colOff>
      <xdr:row>0</xdr:row>
      <xdr:rowOff>66675</xdr:rowOff>
    </xdr:from>
    <xdr:to>
      <xdr:col>4</xdr:col>
      <xdr:colOff>266700</xdr:colOff>
      <xdr:row>3</xdr:row>
      <xdr:rowOff>0</xdr:rowOff>
    </xdr:to>
    <xdr:grpSp>
      <xdr:nvGrpSpPr>
        <xdr:cNvPr id="8" name="Grupo 7">
          <a:extLst>
            <a:ext uri="{FF2B5EF4-FFF2-40B4-BE49-F238E27FC236}">
              <a16:creationId xmlns:a16="http://schemas.microsoft.com/office/drawing/2014/main" id="{00000000-0008-0000-0600-000008000000}"/>
            </a:ext>
          </a:extLst>
        </xdr:cNvPr>
        <xdr:cNvGrpSpPr/>
      </xdr:nvGrpSpPr>
      <xdr:grpSpPr>
        <a:xfrm>
          <a:off x="114300" y="66675"/>
          <a:ext cx="1562100" cy="1000125"/>
          <a:chOff x="0" y="0"/>
          <a:chExt cx="1531620" cy="885734"/>
        </a:xfrm>
      </xdr:grpSpPr>
      <xdr:sp macro="" textlink="">
        <xdr:nvSpPr>
          <xdr:cNvPr id="9" name="Cuadro de texto 1">
            <a:extLst>
              <a:ext uri="{FF2B5EF4-FFF2-40B4-BE49-F238E27FC236}">
                <a16:creationId xmlns:a16="http://schemas.microsoft.com/office/drawing/2014/main" id="{00000000-0008-0000-0600-000009000000}"/>
              </a:ext>
            </a:extLst>
          </xdr:cNvPr>
          <xdr:cNvSpPr txBox="1">
            <a:spLocks noChangeArrowheads="1"/>
          </xdr:cNvSpPr>
        </xdr:nvSpPr>
        <xdr:spPr bwMode="auto">
          <a:xfrm>
            <a:off x="39189" y="735874"/>
            <a:ext cx="1424940" cy="149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spAutoFit/>
          </a:bodyPr>
          <a:lstStyle/>
          <a:p>
            <a:pPr algn="ctr">
              <a:spcAft>
                <a:spcPts val="0"/>
              </a:spcAft>
              <a:tabLst>
                <a:tab pos="2806065" algn="ctr"/>
                <a:tab pos="5612130" algn="r"/>
              </a:tabLst>
            </a:pPr>
            <a:r>
              <a:rPr lang="es-MX" sz="400">
                <a:effectLst/>
                <a:latin typeface="Arial" panose="020B0604020202020204" pitchFamily="34" charset="0"/>
                <a:ea typeface="Calibri" panose="020F0502020204030204" pitchFamily="34" charset="0"/>
                <a:cs typeface="Times New Roman" panose="02020603050405020304" pitchFamily="18" charset="0"/>
              </a:rPr>
              <a:t>Departamento Administrativo del Servicio Civil</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0" name="Cuadro de texto 217">
            <a:extLst>
              <a:ext uri="{FF2B5EF4-FFF2-40B4-BE49-F238E27FC236}">
                <a16:creationId xmlns:a16="http://schemas.microsoft.com/office/drawing/2014/main" id="{00000000-0008-0000-0600-00000A000000}"/>
              </a:ext>
            </a:extLst>
          </xdr:cNvPr>
          <xdr:cNvSpPr txBox="1">
            <a:spLocks noChangeArrowheads="1"/>
          </xdr:cNvSpPr>
        </xdr:nvSpPr>
        <xdr:spPr bwMode="auto">
          <a:xfrm>
            <a:off x="0" y="450668"/>
            <a:ext cx="1531620" cy="275590"/>
          </a:xfrm>
          <a:prstGeom prst="rect">
            <a:avLst/>
          </a:prstGeom>
          <a:noFill/>
          <a:ln w="9525">
            <a:noFill/>
            <a:miter lim="800000"/>
            <a:headEnd/>
            <a:tailEnd/>
          </a:ln>
        </xdr:spPr>
        <xdr:txBody>
          <a:bodyPr rot="0" vert="horz" wrap="square" lIns="91440" tIns="45720" rIns="91440" bIns="45720" anchor="t" anchorCtr="0">
            <a:spAutoFit/>
          </a:bodyPr>
          <a:lstStyle/>
          <a:p>
            <a:pPr algn="ctr">
              <a:spcAft>
                <a:spcPts val="0"/>
              </a:spcAft>
              <a:tabLst>
                <a:tab pos="2806065" algn="ctr"/>
                <a:tab pos="5612130" algn="r"/>
              </a:tabLst>
            </a:pPr>
            <a:r>
              <a:rPr lang="es-CO" sz="600" b="1">
                <a:effectLst/>
                <a:latin typeface="Arial" panose="020B0604020202020204" pitchFamily="34" charset="0"/>
                <a:ea typeface="Calibri" panose="020F0502020204030204" pitchFamily="34" charset="0"/>
                <a:cs typeface="Times New Roman" panose="02020603050405020304" pitchFamily="18" charset="0"/>
              </a:rPr>
              <a:t>ALCALDÍA MAYOR</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a:p>
            <a:pPr algn="ctr">
              <a:spcAft>
                <a:spcPts val="0"/>
              </a:spcAft>
              <a:tabLst>
                <a:tab pos="2806065" algn="ctr"/>
                <a:tab pos="5612130" algn="r"/>
              </a:tabLst>
            </a:pPr>
            <a:r>
              <a:rPr lang="es-CO" sz="600" b="1">
                <a:effectLst/>
                <a:latin typeface="Arial" panose="020B0604020202020204" pitchFamily="34" charset="0"/>
                <a:ea typeface="Calibri" panose="020F0502020204030204" pitchFamily="34" charset="0"/>
                <a:cs typeface="Times New Roman" panose="02020603050405020304" pitchFamily="18" charset="0"/>
              </a:rPr>
              <a:t>DE BOGOTÁ D.C.</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1" name="Cuadro de texto 5">
            <a:extLst>
              <a:ext uri="{FF2B5EF4-FFF2-40B4-BE49-F238E27FC236}">
                <a16:creationId xmlns:a16="http://schemas.microsoft.com/office/drawing/2014/main" id="{00000000-0008-0000-0600-00000B000000}"/>
              </a:ext>
            </a:extLst>
          </xdr:cNvPr>
          <xdr:cNvSpPr txBox="1">
            <a:spLocks noChangeArrowheads="1"/>
          </xdr:cNvSpPr>
        </xdr:nvSpPr>
        <xdr:spPr bwMode="auto">
          <a:xfrm>
            <a:off x="361406" y="637903"/>
            <a:ext cx="779780" cy="164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spAutoFit/>
          </a:bodyPr>
          <a:lstStyle/>
          <a:p>
            <a:pPr algn="ctr">
              <a:spcAft>
                <a:spcPts val="0"/>
              </a:spcAft>
              <a:tabLst>
                <a:tab pos="2806065" algn="ctr"/>
                <a:tab pos="5612130" algn="r"/>
              </a:tabLst>
            </a:pPr>
            <a:r>
              <a:rPr lang="es-CO" sz="500" b="1">
                <a:effectLst/>
                <a:latin typeface="Arial" panose="020B0604020202020204" pitchFamily="34" charset="0"/>
                <a:ea typeface="Calibri" panose="020F0502020204030204" pitchFamily="34" charset="0"/>
                <a:cs typeface="Times New Roman" panose="02020603050405020304" pitchFamily="18" charset="0"/>
              </a:rPr>
              <a:t>GESTIÓN PÚBLICA</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cxnSp macro="">
        <xdr:nvCxnSpPr>
          <xdr:cNvPr id="12" name="Conector recto de flecha 11">
            <a:extLst>
              <a:ext uri="{FF2B5EF4-FFF2-40B4-BE49-F238E27FC236}">
                <a16:creationId xmlns:a16="http://schemas.microsoft.com/office/drawing/2014/main" id="{00000000-0008-0000-0600-00000C000000}"/>
              </a:ext>
            </a:extLst>
          </xdr:cNvPr>
          <xdr:cNvCxnSpPr>
            <a:cxnSpLocks noChangeShapeType="1"/>
          </xdr:cNvCxnSpPr>
        </xdr:nvCxnSpPr>
        <xdr:spPr bwMode="auto">
          <a:xfrm>
            <a:off x="187235" y="762000"/>
            <a:ext cx="1123950" cy="0"/>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pic>
        <xdr:nvPicPr>
          <xdr:cNvPr id="13" name="Imagen 12" descr="escudo">
            <a:extLst>
              <a:ext uri="{FF2B5EF4-FFF2-40B4-BE49-F238E27FC236}">
                <a16:creationId xmlns:a16="http://schemas.microsoft.com/office/drawing/2014/main" id="{00000000-0008-0000-06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703" y="0"/>
            <a:ext cx="401320" cy="467360"/>
          </a:xfrm>
          <a:prstGeom prst="rect">
            <a:avLst/>
          </a:prstGeom>
          <a:noFill/>
          <a:ln>
            <a:noFill/>
          </a:ln>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114300</xdr:colOff>
      <xdr:row>0</xdr:row>
      <xdr:rowOff>66675</xdr:rowOff>
    </xdr:from>
    <xdr:to>
      <xdr:col>4</xdr:col>
      <xdr:colOff>266700</xdr:colOff>
      <xdr:row>3</xdr:row>
      <xdr:rowOff>0</xdr:rowOff>
    </xdr:to>
    <xdr:grpSp>
      <xdr:nvGrpSpPr>
        <xdr:cNvPr id="8" name="Grupo 7">
          <a:extLst>
            <a:ext uri="{FF2B5EF4-FFF2-40B4-BE49-F238E27FC236}">
              <a16:creationId xmlns:a16="http://schemas.microsoft.com/office/drawing/2014/main" id="{00000000-0008-0000-0700-000008000000}"/>
            </a:ext>
          </a:extLst>
        </xdr:cNvPr>
        <xdr:cNvGrpSpPr/>
      </xdr:nvGrpSpPr>
      <xdr:grpSpPr>
        <a:xfrm>
          <a:off x="114300" y="66675"/>
          <a:ext cx="1562100" cy="1000125"/>
          <a:chOff x="0" y="0"/>
          <a:chExt cx="1531620" cy="885734"/>
        </a:xfrm>
      </xdr:grpSpPr>
      <xdr:sp macro="" textlink="">
        <xdr:nvSpPr>
          <xdr:cNvPr id="9" name="Cuadro de texto 1">
            <a:extLst>
              <a:ext uri="{FF2B5EF4-FFF2-40B4-BE49-F238E27FC236}">
                <a16:creationId xmlns:a16="http://schemas.microsoft.com/office/drawing/2014/main" id="{00000000-0008-0000-0700-000009000000}"/>
              </a:ext>
            </a:extLst>
          </xdr:cNvPr>
          <xdr:cNvSpPr txBox="1">
            <a:spLocks noChangeArrowheads="1"/>
          </xdr:cNvSpPr>
        </xdr:nvSpPr>
        <xdr:spPr bwMode="auto">
          <a:xfrm>
            <a:off x="39189" y="735874"/>
            <a:ext cx="1424940" cy="149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spAutoFit/>
          </a:bodyPr>
          <a:lstStyle/>
          <a:p>
            <a:pPr algn="ctr">
              <a:spcAft>
                <a:spcPts val="0"/>
              </a:spcAft>
              <a:tabLst>
                <a:tab pos="2806065" algn="ctr"/>
                <a:tab pos="5612130" algn="r"/>
              </a:tabLst>
            </a:pPr>
            <a:r>
              <a:rPr lang="es-MX" sz="400">
                <a:effectLst/>
                <a:latin typeface="Arial" panose="020B0604020202020204" pitchFamily="34" charset="0"/>
                <a:ea typeface="Calibri" panose="020F0502020204030204" pitchFamily="34" charset="0"/>
                <a:cs typeface="Times New Roman" panose="02020603050405020304" pitchFamily="18" charset="0"/>
              </a:rPr>
              <a:t>Departamento Administrativo del Servicio Civil</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0" name="Cuadro de texto 217">
            <a:extLst>
              <a:ext uri="{FF2B5EF4-FFF2-40B4-BE49-F238E27FC236}">
                <a16:creationId xmlns:a16="http://schemas.microsoft.com/office/drawing/2014/main" id="{00000000-0008-0000-0700-00000A000000}"/>
              </a:ext>
            </a:extLst>
          </xdr:cNvPr>
          <xdr:cNvSpPr txBox="1">
            <a:spLocks noChangeArrowheads="1"/>
          </xdr:cNvSpPr>
        </xdr:nvSpPr>
        <xdr:spPr bwMode="auto">
          <a:xfrm>
            <a:off x="0" y="450668"/>
            <a:ext cx="1531620" cy="275590"/>
          </a:xfrm>
          <a:prstGeom prst="rect">
            <a:avLst/>
          </a:prstGeom>
          <a:noFill/>
          <a:ln w="9525">
            <a:noFill/>
            <a:miter lim="800000"/>
            <a:headEnd/>
            <a:tailEnd/>
          </a:ln>
        </xdr:spPr>
        <xdr:txBody>
          <a:bodyPr rot="0" vert="horz" wrap="square" lIns="91440" tIns="45720" rIns="91440" bIns="45720" anchor="t" anchorCtr="0">
            <a:spAutoFit/>
          </a:bodyPr>
          <a:lstStyle/>
          <a:p>
            <a:pPr algn="ctr">
              <a:spcAft>
                <a:spcPts val="0"/>
              </a:spcAft>
              <a:tabLst>
                <a:tab pos="2806065" algn="ctr"/>
                <a:tab pos="5612130" algn="r"/>
              </a:tabLst>
            </a:pPr>
            <a:r>
              <a:rPr lang="es-CO" sz="600" b="1">
                <a:effectLst/>
                <a:latin typeface="Arial" panose="020B0604020202020204" pitchFamily="34" charset="0"/>
                <a:ea typeface="Calibri" panose="020F0502020204030204" pitchFamily="34" charset="0"/>
                <a:cs typeface="Times New Roman" panose="02020603050405020304" pitchFamily="18" charset="0"/>
              </a:rPr>
              <a:t>ALCALDÍA MAYOR</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a:p>
            <a:pPr algn="ctr">
              <a:spcAft>
                <a:spcPts val="0"/>
              </a:spcAft>
              <a:tabLst>
                <a:tab pos="2806065" algn="ctr"/>
                <a:tab pos="5612130" algn="r"/>
              </a:tabLst>
            </a:pPr>
            <a:r>
              <a:rPr lang="es-CO" sz="600" b="1">
                <a:effectLst/>
                <a:latin typeface="Arial" panose="020B0604020202020204" pitchFamily="34" charset="0"/>
                <a:ea typeface="Calibri" panose="020F0502020204030204" pitchFamily="34" charset="0"/>
                <a:cs typeface="Times New Roman" panose="02020603050405020304" pitchFamily="18" charset="0"/>
              </a:rPr>
              <a:t>DE BOGOTÁ D.C.</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1" name="Cuadro de texto 5">
            <a:extLst>
              <a:ext uri="{FF2B5EF4-FFF2-40B4-BE49-F238E27FC236}">
                <a16:creationId xmlns:a16="http://schemas.microsoft.com/office/drawing/2014/main" id="{00000000-0008-0000-0700-00000B000000}"/>
              </a:ext>
            </a:extLst>
          </xdr:cNvPr>
          <xdr:cNvSpPr txBox="1">
            <a:spLocks noChangeArrowheads="1"/>
          </xdr:cNvSpPr>
        </xdr:nvSpPr>
        <xdr:spPr bwMode="auto">
          <a:xfrm>
            <a:off x="361406" y="637903"/>
            <a:ext cx="779780" cy="164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spAutoFit/>
          </a:bodyPr>
          <a:lstStyle/>
          <a:p>
            <a:pPr algn="ctr">
              <a:spcAft>
                <a:spcPts val="0"/>
              </a:spcAft>
              <a:tabLst>
                <a:tab pos="2806065" algn="ctr"/>
                <a:tab pos="5612130" algn="r"/>
              </a:tabLst>
            </a:pPr>
            <a:r>
              <a:rPr lang="es-CO" sz="500" b="1">
                <a:effectLst/>
                <a:latin typeface="Arial" panose="020B0604020202020204" pitchFamily="34" charset="0"/>
                <a:ea typeface="Calibri" panose="020F0502020204030204" pitchFamily="34" charset="0"/>
                <a:cs typeface="Times New Roman" panose="02020603050405020304" pitchFamily="18" charset="0"/>
              </a:rPr>
              <a:t>GESTIÓN PÚBLICA</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cxnSp macro="">
        <xdr:nvCxnSpPr>
          <xdr:cNvPr id="12" name="Conector recto de flecha 11">
            <a:extLst>
              <a:ext uri="{FF2B5EF4-FFF2-40B4-BE49-F238E27FC236}">
                <a16:creationId xmlns:a16="http://schemas.microsoft.com/office/drawing/2014/main" id="{00000000-0008-0000-0700-00000C000000}"/>
              </a:ext>
            </a:extLst>
          </xdr:cNvPr>
          <xdr:cNvCxnSpPr>
            <a:cxnSpLocks noChangeShapeType="1"/>
          </xdr:cNvCxnSpPr>
        </xdr:nvCxnSpPr>
        <xdr:spPr bwMode="auto">
          <a:xfrm>
            <a:off x="187235" y="762000"/>
            <a:ext cx="1123950" cy="0"/>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pic>
        <xdr:nvPicPr>
          <xdr:cNvPr id="13" name="Imagen 12" descr="escudo">
            <a:extLst>
              <a:ext uri="{FF2B5EF4-FFF2-40B4-BE49-F238E27FC236}">
                <a16:creationId xmlns:a16="http://schemas.microsoft.com/office/drawing/2014/main" id="{00000000-0008-0000-07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703" y="0"/>
            <a:ext cx="401320" cy="467360"/>
          </a:xfrm>
          <a:prstGeom prst="rect">
            <a:avLst/>
          </a:prstGeom>
          <a:noFill/>
          <a:ln>
            <a:noFill/>
          </a:ln>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114300</xdr:colOff>
      <xdr:row>0</xdr:row>
      <xdr:rowOff>133350</xdr:rowOff>
    </xdr:from>
    <xdr:to>
      <xdr:col>4</xdr:col>
      <xdr:colOff>266700</xdr:colOff>
      <xdr:row>2</xdr:row>
      <xdr:rowOff>233047</xdr:rowOff>
    </xdr:to>
    <xdr:grpSp>
      <xdr:nvGrpSpPr>
        <xdr:cNvPr id="2" name="Grupo 1">
          <a:extLst>
            <a:ext uri="{FF2B5EF4-FFF2-40B4-BE49-F238E27FC236}">
              <a16:creationId xmlns:a16="http://schemas.microsoft.com/office/drawing/2014/main" id="{00000000-0008-0000-0800-000002000000}"/>
            </a:ext>
          </a:extLst>
        </xdr:cNvPr>
        <xdr:cNvGrpSpPr/>
      </xdr:nvGrpSpPr>
      <xdr:grpSpPr>
        <a:xfrm>
          <a:off x="114300" y="133350"/>
          <a:ext cx="1485900" cy="823597"/>
          <a:chOff x="0" y="0"/>
          <a:chExt cx="1531620" cy="885734"/>
        </a:xfrm>
      </xdr:grpSpPr>
      <xdr:sp macro="" textlink="">
        <xdr:nvSpPr>
          <xdr:cNvPr id="3" name="Cuadro de texto 1">
            <a:extLst>
              <a:ext uri="{FF2B5EF4-FFF2-40B4-BE49-F238E27FC236}">
                <a16:creationId xmlns:a16="http://schemas.microsoft.com/office/drawing/2014/main" id="{00000000-0008-0000-0800-000003000000}"/>
              </a:ext>
            </a:extLst>
          </xdr:cNvPr>
          <xdr:cNvSpPr txBox="1">
            <a:spLocks noChangeArrowheads="1"/>
          </xdr:cNvSpPr>
        </xdr:nvSpPr>
        <xdr:spPr bwMode="auto">
          <a:xfrm>
            <a:off x="39189" y="735874"/>
            <a:ext cx="1424940" cy="149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spAutoFit/>
          </a:bodyPr>
          <a:lstStyle/>
          <a:p>
            <a:pPr algn="ctr">
              <a:spcAft>
                <a:spcPts val="0"/>
              </a:spcAft>
              <a:tabLst>
                <a:tab pos="2806065" algn="ctr"/>
                <a:tab pos="5612130" algn="r"/>
              </a:tabLst>
            </a:pPr>
            <a:r>
              <a:rPr lang="es-MX" sz="400">
                <a:effectLst/>
                <a:latin typeface="Arial" panose="020B0604020202020204" pitchFamily="34" charset="0"/>
                <a:ea typeface="Calibri" panose="020F0502020204030204" pitchFamily="34" charset="0"/>
                <a:cs typeface="Times New Roman" panose="02020603050405020304" pitchFamily="18" charset="0"/>
              </a:rPr>
              <a:t>Departamento Administrativo del Servicio Civil</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4" name="Cuadro de texto 217">
            <a:extLst>
              <a:ext uri="{FF2B5EF4-FFF2-40B4-BE49-F238E27FC236}">
                <a16:creationId xmlns:a16="http://schemas.microsoft.com/office/drawing/2014/main" id="{00000000-0008-0000-0800-000004000000}"/>
              </a:ext>
            </a:extLst>
          </xdr:cNvPr>
          <xdr:cNvSpPr txBox="1">
            <a:spLocks noChangeArrowheads="1"/>
          </xdr:cNvSpPr>
        </xdr:nvSpPr>
        <xdr:spPr bwMode="auto">
          <a:xfrm>
            <a:off x="0" y="450668"/>
            <a:ext cx="1531620" cy="275590"/>
          </a:xfrm>
          <a:prstGeom prst="rect">
            <a:avLst/>
          </a:prstGeom>
          <a:noFill/>
          <a:ln w="9525">
            <a:noFill/>
            <a:miter lim="800000"/>
            <a:headEnd/>
            <a:tailEnd/>
          </a:ln>
        </xdr:spPr>
        <xdr:txBody>
          <a:bodyPr rot="0" vert="horz" wrap="square" lIns="91440" tIns="45720" rIns="91440" bIns="45720" anchor="t" anchorCtr="0">
            <a:spAutoFit/>
          </a:bodyPr>
          <a:lstStyle/>
          <a:p>
            <a:pPr algn="ctr">
              <a:spcAft>
                <a:spcPts val="0"/>
              </a:spcAft>
              <a:tabLst>
                <a:tab pos="2806065" algn="ctr"/>
                <a:tab pos="5612130" algn="r"/>
              </a:tabLst>
            </a:pPr>
            <a:r>
              <a:rPr lang="es-CO" sz="600" b="1">
                <a:effectLst/>
                <a:latin typeface="Arial" panose="020B0604020202020204" pitchFamily="34" charset="0"/>
                <a:ea typeface="Calibri" panose="020F0502020204030204" pitchFamily="34" charset="0"/>
                <a:cs typeface="Times New Roman" panose="02020603050405020304" pitchFamily="18" charset="0"/>
              </a:rPr>
              <a:t>ALCALDÍA MAYOR</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a:p>
            <a:pPr algn="ctr">
              <a:spcAft>
                <a:spcPts val="0"/>
              </a:spcAft>
              <a:tabLst>
                <a:tab pos="2806065" algn="ctr"/>
                <a:tab pos="5612130" algn="r"/>
              </a:tabLst>
            </a:pPr>
            <a:r>
              <a:rPr lang="es-CO" sz="600" b="1">
                <a:effectLst/>
                <a:latin typeface="Arial" panose="020B0604020202020204" pitchFamily="34" charset="0"/>
                <a:ea typeface="Calibri" panose="020F0502020204030204" pitchFamily="34" charset="0"/>
                <a:cs typeface="Times New Roman" panose="02020603050405020304" pitchFamily="18" charset="0"/>
              </a:rPr>
              <a:t>DE BOGOTÁ D.C.</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5" name="Cuadro de texto 5">
            <a:extLst>
              <a:ext uri="{FF2B5EF4-FFF2-40B4-BE49-F238E27FC236}">
                <a16:creationId xmlns:a16="http://schemas.microsoft.com/office/drawing/2014/main" id="{00000000-0008-0000-0800-000005000000}"/>
              </a:ext>
            </a:extLst>
          </xdr:cNvPr>
          <xdr:cNvSpPr txBox="1">
            <a:spLocks noChangeArrowheads="1"/>
          </xdr:cNvSpPr>
        </xdr:nvSpPr>
        <xdr:spPr bwMode="auto">
          <a:xfrm>
            <a:off x="361406" y="637903"/>
            <a:ext cx="779780" cy="164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spAutoFit/>
          </a:bodyPr>
          <a:lstStyle/>
          <a:p>
            <a:pPr algn="ctr">
              <a:spcAft>
                <a:spcPts val="0"/>
              </a:spcAft>
              <a:tabLst>
                <a:tab pos="2806065" algn="ctr"/>
                <a:tab pos="5612130" algn="r"/>
              </a:tabLst>
            </a:pPr>
            <a:r>
              <a:rPr lang="es-CO" sz="500" b="1">
                <a:effectLst/>
                <a:latin typeface="Arial" panose="020B0604020202020204" pitchFamily="34" charset="0"/>
                <a:ea typeface="Calibri" panose="020F0502020204030204" pitchFamily="34" charset="0"/>
                <a:cs typeface="Times New Roman" panose="02020603050405020304" pitchFamily="18" charset="0"/>
              </a:rPr>
              <a:t>GESTIÓN PÚBLICA</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cxnSp macro="">
        <xdr:nvCxnSpPr>
          <xdr:cNvPr id="6" name="Conector recto de flecha 5">
            <a:extLst>
              <a:ext uri="{FF2B5EF4-FFF2-40B4-BE49-F238E27FC236}">
                <a16:creationId xmlns:a16="http://schemas.microsoft.com/office/drawing/2014/main" id="{00000000-0008-0000-0800-000006000000}"/>
              </a:ext>
            </a:extLst>
          </xdr:cNvPr>
          <xdr:cNvCxnSpPr>
            <a:cxnSpLocks noChangeShapeType="1"/>
          </xdr:cNvCxnSpPr>
        </xdr:nvCxnSpPr>
        <xdr:spPr bwMode="auto">
          <a:xfrm>
            <a:off x="187235" y="762000"/>
            <a:ext cx="1123950" cy="0"/>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pic>
        <xdr:nvPicPr>
          <xdr:cNvPr id="7" name="Imagen 6" descr="escudo">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703" y="0"/>
            <a:ext cx="401320" cy="467360"/>
          </a:xfrm>
          <a:prstGeom prst="rect">
            <a:avLst/>
          </a:prstGeom>
          <a:noFill/>
          <a:ln>
            <a:noFill/>
          </a:ln>
        </xdr:spPr>
      </xdr:pic>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66675</xdr:rowOff>
    </xdr:from>
    <xdr:to>
      <xdr:col>4</xdr:col>
      <xdr:colOff>114300</xdr:colOff>
      <xdr:row>3</xdr:row>
      <xdr:rowOff>0</xdr:rowOff>
    </xdr:to>
    <xdr:grpSp>
      <xdr:nvGrpSpPr>
        <xdr:cNvPr id="2" name="Grupo 1">
          <a:extLst>
            <a:ext uri="{FF2B5EF4-FFF2-40B4-BE49-F238E27FC236}">
              <a16:creationId xmlns:a16="http://schemas.microsoft.com/office/drawing/2014/main" id="{00000000-0008-0000-0900-000002000000}"/>
            </a:ext>
          </a:extLst>
        </xdr:cNvPr>
        <xdr:cNvGrpSpPr/>
      </xdr:nvGrpSpPr>
      <xdr:grpSpPr>
        <a:xfrm>
          <a:off x="0" y="66675"/>
          <a:ext cx="1504950" cy="1000125"/>
          <a:chOff x="0" y="0"/>
          <a:chExt cx="1531620" cy="885734"/>
        </a:xfrm>
      </xdr:grpSpPr>
      <xdr:sp macro="" textlink="">
        <xdr:nvSpPr>
          <xdr:cNvPr id="3" name="Cuadro de texto 1">
            <a:extLst>
              <a:ext uri="{FF2B5EF4-FFF2-40B4-BE49-F238E27FC236}">
                <a16:creationId xmlns:a16="http://schemas.microsoft.com/office/drawing/2014/main" id="{00000000-0008-0000-0900-000003000000}"/>
              </a:ext>
            </a:extLst>
          </xdr:cNvPr>
          <xdr:cNvSpPr txBox="1">
            <a:spLocks noChangeArrowheads="1"/>
          </xdr:cNvSpPr>
        </xdr:nvSpPr>
        <xdr:spPr bwMode="auto">
          <a:xfrm>
            <a:off x="39189" y="735874"/>
            <a:ext cx="1424940" cy="149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spAutoFit/>
          </a:bodyPr>
          <a:lstStyle/>
          <a:p>
            <a:pPr algn="ctr">
              <a:spcAft>
                <a:spcPts val="0"/>
              </a:spcAft>
              <a:tabLst>
                <a:tab pos="2806065" algn="ctr"/>
                <a:tab pos="5612130" algn="r"/>
              </a:tabLst>
            </a:pPr>
            <a:r>
              <a:rPr lang="es-MX" sz="400">
                <a:effectLst/>
                <a:latin typeface="Arial" panose="020B0604020202020204" pitchFamily="34" charset="0"/>
                <a:ea typeface="Calibri" panose="020F0502020204030204" pitchFamily="34" charset="0"/>
                <a:cs typeface="Times New Roman" panose="02020603050405020304" pitchFamily="18" charset="0"/>
              </a:rPr>
              <a:t>Departamento Administrativo del Servicio Civil</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4" name="Cuadro de texto 217">
            <a:extLst>
              <a:ext uri="{FF2B5EF4-FFF2-40B4-BE49-F238E27FC236}">
                <a16:creationId xmlns:a16="http://schemas.microsoft.com/office/drawing/2014/main" id="{00000000-0008-0000-0900-000004000000}"/>
              </a:ext>
            </a:extLst>
          </xdr:cNvPr>
          <xdr:cNvSpPr txBox="1">
            <a:spLocks noChangeArrowheads="1"/>
          </xdr:cNvSpPr>
        </xdr:nvSpPr>
        <xdr:spPr bwMode="auto">
          <a:xfrm>
            <a:off x="0" y="450668"/>
            <a:ext cx="1531620" cy="275590"/>
          </a:xfrm>
          <a:prstGeom prst="rect">
            <a:avLst/>
          </a:prstGeom>
          <a:noFill/>
          <a:ln w="9525">
            <a:noFill/>
            <a:miter lim="800000"/>
            <a:headEnd/>
            <a:tailEnd/>
          </a:ln>
        </xdr:spPr>
        <xdr:txBody>
          <a:bodyPr rot="0" vert="horz" wrap="square" lIns="91440" tIns="45720" rIns="91440" bIns="45720" anchor="t" anchorCtr="0">
            <a:spAutoFit/>
          </a:bodyPr>
          <a:lstStyle/>
          <a:p>
            <a:pPr algn="ctr">
              <a:spcAft>
                <a:spcPts val="0"/>
              </a:spcAft>
              <a:tabLst>
                <a:tab pos="2806065" algn="ctr"/>
                <a:tab pos="5612130" algn="r"/>
              </a:tabLst>
            </a:pPr>
            <a:r>
              <a:rPr lang="es-CO" sz="600" b="1">
                <a:effectLst/>
                <a:latin typeface="Arial" panose="020B0604020202020204" pitchFamily="34" charset="0"/>
                <a:ea typeface="Calibri" panose="020F0502020204030204" pitchFamily="34" charset="0"/>
                <a:cs typeface="Times New Roman" panose="02020603050405020304" pitchFamily="18" charset="0"/>
              </a:rPr>
              <a:t>ALCALDÍA MAYOR</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a:p>
            <a:pPr algn="ctr">
              <a:spcAft>
                <a:spcPts val="0"/>
              </a:spcAft>
              <a:tabLst>
                <a:tab pos="2806065" algn="ctr"/>
                <a:tab pos="5612130" algn="r"/>
              </a:tabLst>
            </a:pPr>
            <a:r>
              <a:rPr lang="es-CO" sz="600" b="1">
                <a:effectLst/>
                <a:latin typeface="Arial" panose="020B0604020202020204" pitchFamily="34" charset="0"/>
                <a:ea typeface="Calibri" panose="020F0502020204030204" pitchFamily="34" charset="0"/>
                <a:cs typeface="Times New Roman" panose="02020603050405020304" pitchFamily="18" charset="0"/>
              </a:rPr>
              <a:t>DE BOGOTÁ D.C.</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5" name="Cuadro de texto 5">
            <a:extLst>
              <a:ext uri="{FF2B5EF4-FFF2-40B4-BE49-F238E27FC236}">
                <a16:creationId xmlns:a16="http://schemas.microsoft.com/office/drawing/2014/main" id="{00000000-0008-0000-0900-000005000000}"/>
              </a:ext>
            </a:extLst>
          </xdr:cNvPr>
          <xdr:cNvSpPr txBox="1">
            <a:spLocks noChangeArrowheads="1"/>
          </xdr:cNvSpPr>
        </xdr:nvSpPr>
        <xdr:spPr bwMode="auto">
          <a:xfrm>
            <a:off x="361406" y="595725"/>
            <a:ext cx="779780" cy="164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spAutoFit/>
          </a:bodyPr>
          <a:lstStyle/>
          <a:p>
            <a:pPr algn="ctr">
              <a:spcAft>
                <a:spcPts val="0"/>
              </a:spcAft>
              <a:tabLst>
                <a:tab pos="2806065" algn="ctr"/>
                <a:tab pos="5612130" algn="r"/>
              </a:tabLst>
            </a:pPr>
            <a:r>
              <a:rPr lang="es-CO" sz="500" b="1">
                <a:effectLst/>
                <a:latin typeface="Arial" panose="020B0604020202020204" pitchFamily="34" charset="0"/>
                <a:ea typeface="Calibri" panose="020F0502020204030204" pitchFamily="34" charset="0"/>
                <a:cs typeface="Times New Roman" panose="02020603050405020304" pitchFamily="18" charset="0"/>
              </a:rPr>
              <a:t>GESTIÓN PÚBLICA</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cxnSp macro="">
        <xdr:nvCxnSpPr>
          <xdr:cNvPr id="6" name="Conector recto de flecha 5">
            <a:extLst>
              <a:ext uri="{FF2B5EF4-FFF2-40B4-BE49-F238E27FC236}">
                <a16:creationId xmlns:a16="http://schemas.microsoft.com/office/drawing/2014/main" id="{00000000-0008-0000-0900-000006000000}"/>
              </a:ext>
            </a:extLst>
          </xdr:cNvPr>
          <xdr:cNvCxnSpPr>
            <a:cxnSpLocks noChangeShapeType="1"/>
          </xdr:cNvCxnSpPr>
        </xdr:nvCxnSpPr>
        <xdr:spPr bwMode="auto">
          <a:xfrm>
            <a:off x="187235" y="762000"/>
            <a:ext cx="1123950" cy="0"/>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pic>
        <xdr:nvPicPr>
          <xdr:cNvPr id="7" name="Imagen 6" descr="escudo">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703" y="0"/>
            <a:ext cx="401320" cy="467360"/>
          </a:xfrm>
          <a:prstGeom prst="rect">
            <a:avLst/>
          </a:prstGeom>
          <a:noFill/>
          <a:ln>
            <a:noFill/>
          </a:ln>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ASCD_lcardenas/EDL%202016/Temporales/DEFINITIVO/Sistema%20de%20Evaluacion%20Empleados%20Temporal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lidacion de datos Referencia"/>
      <sheetName val="Instrumento de Evaluación"/>
      <sheetName val="Portafolio Entregable 1"/>
      <sheetName val="Portafolio Entregable 2"/>
      <sheetName val="Portafolio Entregable 3"/>
      <sheetName val="Portafolio Entregable 4"/>
      <sheetName val="Plan de Mejoramiento"/>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5:G127"/>
  <sheetViews>
    <sheetView workbookViewId="0">
      <selection activeCell="B61" sqref="B61:B111"/>
    </sheetView>
  </sheetViews>
  <sheetFormatPr baseColWidth="10" defaultColWidth="11.42578125" defaultRowHeight="15" x14ac:dyDescent="0.25"/>
  <cols>
    <col min="2" max="2" width="35.85546875" customWidth="1"/>
    <col min="7" max="7" width="14.28515625" customWidth="1"/>
  </cols>
  <sheetData>
    <row r="5" spans="2:7" x14ac:dyDescent="0.25">
      <c r="B5" s="2"/>
    </row>
    <row r="6" spans="2:7" x14ac:dyDescent="0.25">
      <c r="B6" s="2"/>
    </row>
    <row r="7" spans="2:7" x14ac:dyDescent="0.25">
      <c r="B7" s="2"/>
    </row>
    <row r="8" spans="2:7" x14ac:dyDescent="0.25">
      <c r="B8" s="2"/>
    </row>
    <row r="11" spans="2:7" x14ac:dyDescent="0.25">
      <c r="B11">
        <v>1</v>
      </c>
      <c r="D11" t="s">
        <v>12</v>
      </c>
      <c r="E11">
        <v>2012</v>
      </c>
      <c r="G11" s="1" t="s">
        <v>9</v>
      </c>
    </row>
    <row r="12" spans="2:7" x14ac:dyDescent="0.25">
      <c r="B12">
        <v>2</v>
      </c>
      <c r="D12" t="s">
        <v>13</v>
      </c>
      <c r="E12">
        <v>2013</v>
      </c>
      <c r="G12" s="1" t="s">
        <v>10</v>
      </c>
    </row>
    <row r="13" spans="2:7" x14ac:dyDescent="0.25">
      <c r="B13">
        <v>3</v>
      </c>
      <c r="D13" t="s">
        <v>14</v>
      </c>
      <c r="E13">
        <v>2014</v>
      </c>
      <c r="G13" s="1" t="s">
        <v>61</v>
      </c>
    </row>
    <row r="14" spans="2:7" x14ac:dyDescent="0.25">
      <c r="B14">
        <v>4</v>
      </c>
      <c r="D14" t="s">
        <v>15</v>
      </c>
      <c r="E14">
        <v>2015</v>
      </c>
    </row>
    <row r="15" spans="2:7" x14ac:dyDescent="0.25">
      <c r="B15">
        <v>5</v>
      </c>
      <c r="D15" t="s">
        <v>16</v>
      </c>
      <c r="E15">
        <v>2016</v>
      </c>
    </row>
    <row r="16" spans="2:7" x14ac:dyDescent="0.25">
      <c r="B16">
        <v>6</v>
      </c>
      <c r="D16" t="s">
        <v>17</v>
      </c>
      <c r="E16">
        <v>2017</v>
      </c>
    </row>
    <row r="17" spans="2:7" x14ac:dyDescent="0.25">
      <c r="B17">
        <v>7</v>
      </c>
      <c r="D17" t="s">
        <v>18</v>
      </c>
      <c r="E17">
        <v>2018</v>
      </c>
    </row>
    <row r="18" spans="2:7" x14ac:dyDescent="0.25">
      <c r="B18">
        <v>8</v>
      </c>
      <c r="D18" t="s">
        <v>19</v>
      </c>
      <c r="E18">
        <v>2019</v>
      </c>
    </row>
    <row r="19" spans="2:7" x14ac:dyDescent="0.25">
      <c r="B19">
        <v>9</v>
      </c>
      <c r="D19" t="s">
        <v>20</v>
      </c>
      <c r="E19">
        <v>2020</v>
      </c>
    </row>
    <row r="20" spans="2:7" x14ac:dyDescent="0.25">
      <c r="B20">
        <v>10</v>
      </c>
      <c r="D20" t="s">
        <v>21</v>
      </c>
      <c r="E20">
        <v>2021</v>
      </c>
    </row>
    <row r="21" spans="2:7" x14ac:dyDescent="0.25">
      <c r="B21">
        <v>11</v>
      </c>
      <c r="D21" t="s">
        <v>22</v>
      </c>
      <c r="E21">
        <v>2022</v>
      </c>
      <c r="G21" s="5" t="s">
        <v>210</v>
      </c>
    </row>
    <row r="22" spans="2:7" x14ac:dyDescent="0.25">
      <c r="B22">
        <v>12</v>
      </c>
      <c r="D22" t="s">
        <v>23</v>
      </c>
      <c r="E22">
        <v>2023</v>
      </c>
      <c r="G22" s="5" t="s">
        <v>211</v>
      </c>
    </row>
    <row r="23" spans="2:7" x14ac:dyDescent="0.25">
      <c r="B23">
        <v>13</v>
      </c>
      <c r="D23" t="s">
        <v>24</v>
      </c>
      <c r="E23">
        <v>2024</v>
      </c>
      <c r="G23" s="5" t="s">
        <v>212</v>
      </c>
    </row>
    <row r="24" spans="2:7" x14ac:dyDescent="0.25">
      <c r="B24">
        <v>14</v>
      </c>
      <c r="D24" t="s">
        <v>25</v>
      </c>
      <c r="E24">
        <v>2025</v>
      </c>
      <c r="G24" s="5" t="s">
        <v>213</v>
      </c>
    </row>
    <row r="25" spans="2:7" x14ac:dyDescent="0.25">
      <c r="B25">
        <v>15</v>
      </c>
      <c r="D25" t="s">
        <v>26</v>
      </c>
      <c r="E25">
        <v>2026</v>
      </c>
      <c r="G25" s="5" t="s">
        <v>214</v>
      </c>
    </row>
    <row r="26" spans="2:7" x14ac:dyDescent="0.25">
      <c r="B26">
        <v>16</v>
      </c>
    </row>
    <row r="27" spans="2:7" x14ac:dyDescent="0.25">
      <c r="B27">
        <v>17</v>
      </c>
      <c r="G27" s="5" t="s">
        <v>210</v>
      </c>
    </row>
    <row r="28" spans="2:7" x14ac:dyDescent="0.25">
      <c r="B28">
        <v>18</v>
      </c>
      <c r="G28" s="5" t="s">
        <v>211</v>
      </c>
    </row>
    <row r="29" spans="2:7" x14ac:dyDescent="0.25">
      <c r="B29">
        <v>19</v>
      </c>
      <c r="G29" s="5" t="s">
        <v>212</v>
      </c>
    </row>
    <row r="30" spans="2:7" x14ac:dyDescent="0.25">
      <c r="B30">
        <v>20</v>
      </c>
      <c r="G30" s="5" t="s">
        <v>214</v>
      </c>
    </row>
    <row r="31" spans="2:7" x14ac:dyDescent="0.25">
      <c r="B31">
        <v>21</v>
      </c>
      <c r="G31" s="5"/>
    </row>
    <row r="32" spans="2:7" x14ac:dyDescent="0.25">
      <c r="B32">
        <v>22</v>
      </c>
    </row>
    <row r="33" spans="2:2" x14ac:dyDescent="0.25">
      <c r="B33">
        <v>23</v>
      </c>
    </row>
    <row r="34" spans="2:2" x14ac:dyDescent="0.25">
      <c r="B34">
        <v>24</v>
      </c>
    </row>
    <row r="35" spans="2:2" x14ac:dyDescent="0.25">
      <c r="B35">
        <v>25</v>
      </c>
    </row>
    <row r="36" spans="2:2" x14ac:dyDescent="0.25">
      <c r="B36">
        <v>26</v>
      </c>
    </row>
    <row r="37" spans="2:2" x14ac:dyDescent="0.25">
      <c r="B37">
        <v>27</v>
      </c>
    </row>
    <row r="38" spans="2:2" x14ac:dyDescent="0.25">
      <c r="B38">
        <v>28</v>
      </c>
    </row>
    <row r="39" spans="2:2" x14ac:dyDescent="0.25">
      <c r="B39">
        <v>29</v>
      </c>
    </row>
    <row r="40" spans="2:2" x14ac:dyDescent="0.25">
      <c r="B40">
        <v>30</v>
      </c>
    </row>
    <row r="41" spans="2:2" x14ac:dyDescent="0.25">
      <c r="B41">
        <v>31</v>
      </c>
    </row>
    <row r="44" spans="2:2" x14ac:dyDescent="0.25">
      <c r="B44" t="s">
        <v>151</v>
      </c>
    </row>
    <row r="45" spans="2:2" x14ac:dyDescent="0.25">
      <c r="B45" t="s">
        <v>152</v>
      </c>
    </row>
    <row r="46" spans="2:2" x14ac:dyDescent="0.25">
      <c r="B46" t="s">
        <v>153</v>
      </c>
    </row>
    <row r="49" spans="2:7" x14ac:dyDescent="0.25">
      <c r="B49" t="s">
        <v>53</v>
      </c>
    </row>
    <row r="50" spans="2:7" x14ac:dyDescent="0.25">
      <c r="B50" t="s">
        <v>54</v>
      </c>
    </row>
    <row r="51" spans="2:7" x14ac:dyDescent="0.25">
      <c r="B51" t="s">
        <v>55</v>
      </c>
    </row>
    <row r="53" spans="2:7" x14ac:dyDescent="0.25">
      <c r="B53" t="s">
        <v>30</v>
      </c>
    </row>
    <row r="54" spans="2:7" x14ac:dyDescent="0.25">
      <c r="B54" t="s">
        <v>56</v>
      </c>
    </row>
    <row r="56" spans="2:7" x14ac:dyDescent="0.25">
      <c r="B56" t="s">
        <v>57</v>
      </c>
    </row>
    <row r="57" spans="2:7" x14ac:dyDescent="0.25">
      <c r="B57" t="s">
        <v>58</v>
      </c>
    </row>
    <row r="58" spans="2:7" x14ac:dyDescent="0.25">
      <c r="B58" t="s">
        <v>59</v>
      </c>
    </row>
    <row r="60" spans="2:7" ht="15" customHeight="1" x14ac:dyDescent="0.25">
      <c r="B60" s="3"/>
      <c r="C60" s="4"/>
      <c r="D60" s="4"/>
      <c r="E60" s="4"/>
      <c r="F60" s="4"/>
      <c r="G60" s="4"/>
    </row>
    <row r="61" spans="2:7" x14ac:dyDescent="0.25">
      <c r="B61" s="19" t="s">
        <v>157</v>
      </c>
      <c r="C61" s="4"/>
      <c r="D61" s="4"/>
      <c r="E61" s="4"/>
      <c r="F61" s="4"/>
      <c r="G61" s="4"/>
    </row>
    <row r="62" spans="2:7" x14ac:dyDescent="0.25">
      <c r="B62" s="19" t="s">
        <v>158</v>
      </c>
    </row>
    <row r="63" spans="2:7" x14ac:dyDescent="0.25">
      <c r="B63" s="19" t="s">
        <v>159</v>
      </c>
    </row>
    <row r="64" spans="2:7" x14ac:dyDescent="0.25">
      <c r="B64" s="19" t="s">
        <v>160</v>
      </c>
    </row>
    <row r="65" spans="2:2" ht="45" x14ac:dyDescent="0.25">
      <c r="B65" s="19" t="s">
        <v>161</v>
      </c>
    </row>
    <row r="66" spans="2:2" ht="30" x14ac:dyDescent="0.25">
      <c r="B66" s="19" t="s">
        <v>162</v>
      </c>
    </row>
    <row r="67" spans="2:2" ht="30" x14ac:dyDescent="0.25">
      <c r="B67" s="19" t="s">
        <v>163</v>
      </c>
    </row>
    <row r="68" spans="2:2" ht="30" x14ac:dyDescent="0.25">
      <c r="B68" s="19" t="s">
        <v>164</v>
      </c>
    </row>
    <row r="69" spans="2:2" ht="45" x14ac:dyDescent="0.25">
      <c r="B69" s="19" t="s">
        <v>165</v>
      </c>
    </row>
    <row r="70" spans="2:2" ht="30" x14ac:dyDescent="0.25">
      <c r="B70" s="19" t="s">
        <v>166</v>
      </c>
    </row>
    <row r="71" spans="2:2" ht="30" x14ac:dyDescent="0.25">
      <c r="B71" s="19" t="s">
        <v>167</v>
      </c>
    </row>
    <row r="72" spans="2:2" ht="30" x14ac:dyDescent="0.25">
      <c r="B72" s="19" t="s">
        <v>168</v>
      </c>
    </row>
    <row r="73" spans="2:2" ht="45" x14ac:dyDescent="0.25">
      <c r="B73" s="19" t="s">
        <v>169</v>
      </c>
    </row>
    <row r="74" spans="2:2" ht="45" x14ac:dyDescent="0.25">
      <c r="B74" s="19" t="s">
        <v>170</v>
      </c>
    </row>
    <row r="75" spans="2:2" ht="30" x14ac:dyDescent="0.25">
      <c r="B75" s="19" t="s">
        <v>171</v>
      </c>
    </row>
    <row r="76" spans="2:2" ht="30" x14ac:dyDescent="0.25">
      <c r="B76" s="19" t="s">
        <v>172</v>
      </c>
    </row>
    <row r="77" spans="2:2" ht="30" x14ac:dyDescent="0.25">
      <c r="B77" s="19" t="s">
        <v>173</v>
      </c>
    </row>
    <row r="78" spans="2:2" x14ac:dyDescent="0.25">
      <c r="B78" s="19" t="s">
        <v>174</v>
      </c>
    </row>
    <row r="79" spans="2:2" ht="30" x14ac:dyDescent="0.25">
      <c r="B79" s="19" t="s">
        <v>175</v>
      </c>
    </row>
    <row r="80" spans="2:2" ht="45" x14ac:dyDescent="0.25">
      <c r="B80" s="19" t="s">
        <v>176</v>
      </c>
    </row>
    <row r="81" spans="2:2" ht="45" x14ac:dyDescent="0.25">
      <c r="B81" s="19" t="s">
        <v>177</v>
      </c>
    </row>
    <row r="82" spans="2:2" ht="30" x14ac:dyDescent="0.25">
      <c r="B82" s="19" t="s">
        <v>178</v>
      </c>
    </row>
    <row r="83" spans="2:2" x14ac:dyDescent="0.25">
      <c r="B83" s="19" t="s">
        <v>179</v>
      </c>
    </row>
    <row r="84" spans="2:2" x14ac:dyDescent="0.25">
      <c r="B84" s="19" t="s">
        <v>180</v>
      </c>
    </row>
    <row r="85" spans="2:2" x14ac:dyDescent="0.25">
      <c r="B85" s="19" t="s">
        <v>181</v>
      </c>
    </row>
    <row r="86" spans="2:2" x14ac:dyDescent="0.25">
      <c r="B86" s="19" t="s">
        <v>182</v>
      </c>
    </row>
    <row r="87" spans="2:2" ht="30" x14ac:dyDescent="0.25">
      <c r="B87" s="19" t="s">
        <v>183</v>
      </c>
    </row>
    <row r="88" spans="2:2" ht="30" x14ac:dyDescent="0.25">
      <c r="B88" s="19" t="s">
        <v>184</v>
      </c>
    </row>
    <row r="89" spans="2:2" x14ac:dyDescent="0.25">
      <c r="B89" s="19" t="s">
        <v>185</v>
      </c>
    </row>
    <row r="90" spans="2:2" x14ac:dyDescent="0.25">
      <c r="B90" s="19" t="s">
        <v>186</v>
      </c>
    </row>
    <row r="91" spans="2:2" x14ac:dyDescent="0.25">
      <c r="B91" s="19" t="s">
        <v>187</v>
      </c>
    </row>
    <row r="92" spans="2:2" x14ac:dyDescent="0.25">
      <c r="B92" s="19" t="s">
        <v>188</v>
      </c>
    </row>
    <row r="93" spans="2:2" ht="30" x14ac:dyDescent="0.25">
      <c r="B93" s="19" t="s">
        <v>189</v>
      </c>
    </row>
    <row r="94" spans="2:2" x14ac:dyDescent="0.25">
      <c r="B94" s="19" t="s">
        <v>190</v>
      </c>
    </row>
    <row r="95" spans="2:2" x14ac:dyDescent="0.25">
      <c r="B95" s="19" t="s">
        <v>191</v>
      </c>
    </row>
    <row r="96" spans="2:2" x14ac:dyDescent="0.25">
      <c r="B96" s="19" t="s">
        <v>192</v>
      </c>
    </row>
    <row r="97" spans="2:2" x14ac:dyDescent="0.25">
      <c r="B97" s="19" t="s">
        <v>193</v>
      </c>
    </row>
    <row r="98" spans="2:2" ht="30" x14ac:dyDescent="0.25">
      <c r="B98" s="19" t="s">
        <v>194</v>
      </c>
    </row>
    <row r="99" spans="2:2" x14ac:dyDescent="0.25">
      <c r="B99" s="19" t="s">
        <v>195</v>
      </c>
    </row>
    <row r="100" spans="2:2" x14ac:dyDescent="0.25">
      <c r="B100" s="19" t="s">
        <v>196</v>
      </c>
    </row>
    <row r="101" spans="2:2" ht="30" x14ac:dyDescent="0.25">
      <c r="B101" s="19" t="s">
        <v>197</v>
      </c>
    </row>
    <row r="102" spans="2:2" ht="30" x14ac:dyDescent="0.25">
      <c r="B102" s="19" t="s">
        <v>198</v>
      </c>
    </row>
    <row r="103" spans="2:2" ht="30" x14ac:dyDescent="0.25">
      <c r="B103" s="19" t="s">
        <v>199</v>
      </c>
    </row>
    <row r="104" spans="2:2" ht="30" x14ac:dyDescent="0.25">
      <c r="B104" s="19" t="s">
        <v>200</v>
      </c>
    </row>
    <row r="105" spans="2:2" x14ac:dyDescent="0.25">
      <c r="B105" s="19" t="s">
        <v>201</v>
      </c>
    </row>
    <row r="106" spans="2:2" ht="30" x14ac:dyDescent="0.25">
      <c r="B106" s="19" t="s">
        <v>202</v>
      </c>
    </row>
    <row r="107" spans="2:2" ht="30" x14ac:dyDescent="0.25">
      <c r="B107" s="19" t="s">
        <v>203</v>
      </c>
    </row>
    <row r="108" spans="2:2" ht="45" x14ac:dyDescent="0.25">
      <c r="B108" s="19" t="s">
        <v>204</v>
      </c>
    </row>
    <row r="109" spans="2:2" ht="30" x14ac:dyDescent="0.25">
      <c r="B109" s="19" t="s">
        <v>205</v>
      </c>
    </row>
    <row r="110" spans="2:2" ht="30" x14ac:dyDescent="0.25">
      <c r="B110" s="19" t="s">
        <v>206</v>
      </c>
    </row>
    <row r="111" spans="2:2" x14ac:dyDescent="0.25">
      <c r="B111" s="19" t="s">
        <v>207</v>
      </c>
    </row>
    <row r="112" spans="2:2" x14ac:dyDescent="0.25">
      <c r="B112" s="9"/>
    </row>
    <row r="113" spans="2:2" x14ac:dyDescent="0.25">
      <c r="B113" s="9"/>
    </row>
    <row r="114" spans="2:2" x14ac:dyDescent="0.25">
      <c r="B114" s="9"/>
    </row>
    <row r="115" spans="2:2" x14ac:dyDescent="0.25">
      <c r="B115" s="9"/>
    </row>
    <row r="116" spans="2:2" x14ac:dyDescent="0.25">
      <c r="B116" s="9"/>
    </row>
    <row r="117" spans="2:2" x14ac:dyDescent="0.25">
      <c r="B117" s="9"/>
    </row>
    <row r="118" spans="2:2" x14ac:dyDescent="0.25">
      <c r="B118" s="9"/>
    </row>
    <row r="119" spans="2:2" x14ac:dyDescent="0.25">
      <c r="B119" s="9"/>
    </row>
    <row r="120" spans="2:2" x14ac:dyDescent="0.25">
      <c r="B120" s="9"/>
    </row>
    <row r="121" spans="2:2" x14ac:dyDescent="0.25">
      <c r="B121" s="9"/>
    </row>
    <row r="122" spans="2:2" x14ac:dyDescent="0.25">
      <c r="B122" s="9"/>
    </row>
    <row r="123" spans="2:2" x14ac:dyDescent="0.25">
      <c r="B123" s="9"/>
    </row>
    <row r="124" spans="2:2" x14ac:dyDescent="0.25">
      <c r="B124" s="9"/>
    </row>
    <row r="125" spans="2:2" x14ac:dyDescent="0.25">
      <c r="B125" s="9"/>
    </row>
    <row r="126" spans="2:2" x14ac:dyDescent="0.25">
      <c r="B126" s="9"/>
    </row>
    <row r="127" spans="2:2" x14ac:dyDescent="0.25">
      <c r="B127" s="9"/>
    </row>
  </sheetData>
  <dataValidations count="1">
    <dataValidation type="list" allowBlank="1" showDropDown="1" showInputMessage="1" showErrorMessage="1" sqref="B53 B49:B51" xr:uid="{00000000-0002-0000-0000-000000000000}">
      <formula1>$B$49:$B$51</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R15"/>
  <sheetViews>
    <sheetView zoomScaleNormal="100" workbookViewId="0">
      <selection activeCell="E8" sqref="E8:R8"/>
    </sheetView>
  </sheetViews>
  <sheetFormatPr baseColWidth="10" defaultColWidth="11.42578125" defaultRowHeight="15" x14ac:dyDescent="0.25"/>
  <cols>
    <col min="1" max="3" width="5.28515625" customWidth="1"/>
    <col min="4" max="8" width="5" customWidth="1"/>
    <col min="9" max="18" width="5.42578125" customWidth="1"/>
  </cols>
  <sheetData>
    <row r="1" spans="1:18" ht="36" customHeight="1" x14ac:dyDescent="0.25">
      <c r="A1" s="252"/>
      <c r="B1" s="253"/>
      <c r="C1" s="253"/>
      <c r="D1" s="253"/>
      <c r="E1" s="299" t="s">
        <v>223</v>
      </c>
      <c r="F1" s="299"/>
      <c r="G1" s="299"/>
      <c r="H1" s="299"/>
      <c r="I1" s="299"/>
      <c r="J1" s="299"/>
      <c r="K1" s="299"/>
      <c r="L1" s="299"/>
      <c r="M1" s="299"/>
      <c r="N1" s="299"/>
      <c r="O1" s="148" t="s">
        <v>230</v>
      </c>
      <c r="P1" s="148"/>
      <c r="Q1" s="148"/>
      <c r="R1" s="149"/>
    </row>
    <row r="2" spans="1:18" ht="24" customHeight="1" x14ac:dyDescent="0.25">
      <c r="A2" s="254"/>
      <c r="B2" s="255"/>
      <c r="C2" s="255"/>
      <c r="D2" s="255"/>
      <c r="E2" s="247" t="str">
        <f>+IF('PlandeTrabajo ComponenteLaboral'!F2&lt;&gt;"",'PlandeTrabajo ComponenteLaboral'!F2,"")</f>
        <v/>
      </c>
      <c r="F2" s="247"/>
      <c r="G2" s="247"/>
      <c r="H2" s="247"/>
      <c r="I2" s="247"/>
      <c r="J2" s="247"/>
      <c r="K2" s="247"/>
      <c r="L2" s="247"/>
      <c r="M2" s="247"/>
      <c r="N2" s="247"/>
      <c r="O2" s="150" t="s">
        <v>148</v>
      </c>
      <c r="P2" s="150"/>
      <c r="Q2" s="150"/>
      <c r="R2" s="151"/>
    </row>
    <row r="3" spans="1:18" ht="24" customHeight="1" x14ac:dyDescent="0.25">
      <c r="A3" s="254"/>
      <c r="B3" s="255"/>
      <c r="C3" s="255"/>
      <c r="D3" s="255"/>
      <c r="E3" s="247"/>
      <c r="F3" s="247"/>
      <c r="G3" s="247"/>
      <c r="H3" s="247"/>
      <c r="I3" s="247"/>
      <c r="J3" s="247"/>
      <c r="K3" s="247"/>
      <c r="L3" s="247"/>
      <c r="M3" s="247"/>
      <c r="N3" s="247"/>
      <c r="O3" s="58" t="s">
        <v>229</v>
      </c>
      <c r="P3" s="58"/>
      <c r="Q3" s="58"/>
      <c r="R3" s="59"/>
    </row>
    <row r="4" spans="1:18" ht="19.5" customHeight="1" x14ac:dyDescent="0.25">
      <c r="A4" s="202" t="s">
        <v>11</v>
      </c>
      <c r="B4" s="203"/>
      <c r="C4" s="203"/>
      <c r="D4" s="203"/>
      <c r="E4" s="204" t="s">
        <v>1</v>
      </c>
      <c r="F4" s="204"/>
      <c r="G4" s="204"/>
      <c r="H4" s="204"/>
      <c r="I4" s="204"/>
      <c r="J4" s="204"/>
      <c r="K4" s="204"/>
      <c r="L4" s="204" t="s">
        <v>83</v>
      </c>
      <c r="M4" s="204"/>
      <c r="N4" s="204"/>
      <c r="O4" s="204"/>
      <c r="P4" s="204"/>
      <c r="Q4" s="204"/>
      <c r="R4" s="205"/>
    </row>
    <row r="5" spans="1:18" ht="20.25" customHeight="1" x14ac:dyDescent="0.25">
      <c r="A5" s="202" t="s">
        <v>2</v>
      </c>
      <c r="B5" s="203"/>
      <c r="C5" s="203"/>
      <c r="D5" s="203"/>
      <c r="E5" s="177" t="str">
        <f>+IF('PlandeTrabajo ComponenteLaboral'!D6&lt;&gt;"",'PlandeTrabajo ComponenteLaboral'!D6,"")</f>
        <v/>
      </c>
      <c r="F5" s="177"/>
      <c r="G5" s="177"/>
      <c r="H5" s="177"/>
      <c r="I5" s="177"/>
      <c r="J5" s="177"/>
      <c r="K5" s="177"/>
      <c r="L5" s="177" t="str">
        <f>+IF('PlandeTrabajo ComponenteLaboral'!M6&lt;&gt;"",'PlandeTrabajo ComponenteLaboral'!M6,"")</f>
        <v/>
      </c>
      <c r="M5" s="177"/>
      <c r="N5" s="177"/>
      <c r="O5" s="177"/>
      <c r="P5" s="177"/>
      <c r="Q5" s="177"/>
      <c r="R5" s="298"/>
    </row>
    <row r="6" spans="1:18" ht="15" customHeight="1" x14ac:dyDescent="0.25">
      <c r="A6" s="282" t="s">
        <v>220</v>
      </c>
      <c r="B6" s="283"/>
      <c r="C6" s="283"/>
      <c r="D6" s="283"/>
      <c r="E6" s="284" t="s">
        <v>217</v>
      </c>
      <c r="F6" s="284"/>
      <c r="G6" s="284"/>
      <c r="H6" s="284"/>
      <c r="I6" s="284"/>
      <c r="J6" s="284"/>
      <c r="K6" s="284"/>
      <c r="L6" s="284" t="s">
        <v>218</v>
      </c>
      <c r="M6" s="284"/>
      <c r="N6" s="284"/>
      <c r="O6" s="284"/>
      <c r="P6" s="284"/>
      <c r="Q6" s="284"/>
      <c r="R6" s="285"/>
    </row>
    <row r="7" spans="1:18" ht="15" customHeight="1" x14ac:dyDescent="0.25">
      <c r="A7" s="289" t="s">
        <v>219</v>
      </c>
      <c r="B7" s="290"/>
      <c r="C7" s="290"/>
      <c r="D7" s="290"/>
      <c r="E7" s="286" t="s">
        <v>222</v>
      </c>
      <c r="F7" s="287"/>
      <c r="G7" s="287"/>
      <c r="H7" s="287"/>
      <c r="I7" s="287"/>
      <c r="J7" s="287"/>
      <c r="K7" s="287"/>
      <c r="L7" s="287"/>
      <c r="M7" s="287"/>
      <c r="N7" s="287"/>
      <c r="O7" s="287"/>
      <c r="P7" s="287"/>
      <c r="Q7" s="287"/>
      <c r="R7" s="288"/>
    </row>
    <row r="8" spans="1:18" ht="86.25" customHeight="1" x14ac:dyDescent="0.25">
      <c r="A8" s="291" t="s">
        <v>129</v>
      </c>
      <c r="B8" s="263"/>
      <c r="C8" s="263"/>
      <c r="D8" s="263"/>
      <c r="E8" s="292"/>
      <c r="F8" s="292"/>
      <c r="G8" s="292"/>
      <c r="H8" s="292"/>
      <c r="I8" s="292"/>
      <c r="J8" s="292"/>
      <c r="K8" s="292"/>
      <c r="L8" s="292"/>
      <c r="M8" s="292"/>
      <c r="N8" s="292"/>
      <c r="O8" s="292"/>
      <c r="P8" s="292"/>
      <c r="Q8" s="292"/>
      <c r="R8" s="293"/>
    </row>
    <row r="9" spans="1:18" ht="86.25" customHeight="1" x14ac:dyDescent="0.25">
      <c r="A9" s="291" t="s">
        <v>130</v>
      </c>
      <c r="B9" s="263"/>
      <c r="C9" s="263"/>
      <c r="D9" s="263"/>
      <c r="E9" s="292"/>
      <c r="F9" s="292"/>
      <c r="G9" s="292"/>
      <c r="H9" s="292"/>
      <c r="I9" s="292"/>
      <c r="J9" s="292"/>
      <c r="K9" s="292"/>
      <c r="L9" s="292"/>
      <c r="M9" s="292"/>
      <c r="N9" s="292"/>
      <c r="O9" s="292"/>
      <c r="P9" s="292"/>
      <c r="Q9" s="292"/>
      <c r="R9" s="293"/>
    </row>
    <row r="10" spans="1:18" ht="15" customHeight="1" x14ac:dyDescent="0.25">
      <c r="A10" s="289" t="s">
        <v>219</v>
      </c>
      <c r="B10" s="290"/>
      <c r="C10" s="290"/>
      <c r="D10" s="290"/>
      <c r="E10" s="74" t="s">
        <v>30</v>
      </c>
      <c r="F10" s="74"/>
      <c r="G10" s="74"/>
      <c r="H10" s="74"/>
      <c r="I10" s="74"/>
      <c r="J10" s="74"/>
      <c r="K10" s="74"/>
      <c r="L10" s="74"/>
      <c r="M10" s="74"/>
      <c r="N10" s="74"/>
      <c r="O10" s="74"/>
      <c r="P10" s="74"/>
      <c r="Q10" s="74"/>
      <c r="R10" s="132"/>
    </row>
    <row r="11" spans="1:18" ht="86.25" customHeight="1" x14ac:dyDescent="0.25">
      <c r="A11" s="291" t="s">
        <v>131</v>
      </c>
      <c r="B11" s="263"/>
      <c r="C11" s="263"/>
      <c r="D11" s="263"/>
      <c r="E11" s="292"/>
      <c r="F11" s="292"/>
      <c r="G11" s="292"/>
      <c r="H11" s="292"/>
      <c r="I11" s="292"/>
      <c r="J11" s="292"/>
      <c r="K11" s="292"/>
      <c r="L11" s="292"/>
      <c r="M11" s="292"/>
      <c r="N11" s="292"/>
      <c r="O11" s="292"/>
      <c r="P11" s="292"/>
      <c r="Q11" s="292"/>
      <c r="R11" s="293"/>
    </row>
    <row r="12" spans="1:18" ht="86.25" customHeight="1" x14ac:dyDescent="0.25">
      <c r="A12" s="291" t="s">
        <v>132</v>
      </c>
      <c r="B12" s="263"/>
      <c r="C12" s="263"/>
      <c r="D12" s="263"/>
      <c r="E12" s="292"/>
      <c r="F12" s="292"/>
      <c r="G12" s="292"/>
      <c r="H12" s="292"/>
      <c r="I12" s="292"/>
      <c r="J12" s="292"/>
      <c r="K12" s="292"/>
      <c r="L12" s="292"/>
      <c r="M12" s="292"/>
      <c r="N12" s="292"/>
      <c r="O12" s="292"/>
      <c r="P12" s="292"/>
      <c r="Q12" s="292"/>
      <c r="R12" s="293"/>
    </row>
    <row r="13" spans="1:18" ht="15" customHeight="1" x14ac:dyDescent="0.25">
      <c r="A13" s="289" t="s">
        <v>219</v>
      </c>
      <c r="B13" s="290"/>
      <c r="C13" s="290"/>
      <c r="D13" s="290"/>
      <c r="E13" s="74" t="s">
        <v>221</v>
      </c>
      <c r="F13" s="74"/>
      <c r="G13" s="74"/>
      <c r="H13" s="74"/>
      <c r="I13" s="74"/>
      <c r="J13" s="74"/>
      <c r="K13" s="74"/>
      <c r="L13" s="74"/>
      <c r="M13" s="74"/>
      <c r="N13" s="74"/>
      <c r="O13" s="74"/>
      <c r="P13" s="74"/>
      <c r="Q13" s="74"/>
      <c r="R13" s="132"/>
    </row>
    <row r="14" spans="1:18" ht="86.25" customHeight="1" x14ac:dyDescent="0.25">
      <c r="A14" s="291" t="s">
        <v>134</v>
      </c>
      <c r="B14" s="263"/>
      <c r="C14" s="263"/>
      <c r="D14" s="263"/>
      <c r="E14" s="292"/>
      <c r="F14" s="292"/>
      <c r="G14" s="292"/>
      <c r="H14" s="292"/>
      <c r="I14" s="292"/>
      <c r="J14" s="292"/>
      <c r="K14" s="292"/>
      <c r="L14" s="292"/>
      <c r="M14" s="292"/>
      <c r="N14" s="292"/>
      <c r="O14" s="292"/>
      <c r="P14" s="292"/>
      <c r="Q14" s="292"/>
      <c r="R14" s="293"/>
    </row>
    <row r="15" spans="1:18" ht="86.25" customHeight="1" thickBot="1" x14ac:dyDescent="0.3">
      <c r="A15" s="294" t="s">
        <v>135</v>
      </c>
      <c r="B15" s="295"/>
      <c r="C15" s="295"/>
      <c r="D15" s="295"/>
      <c r="E15" s="296"/>
      <c r="F15" s="296"/>
      <c r="G15" s="296"/>
      <c r="H15" s="296"/>
      <c r="I15" s="296"/>
      <c r="J15" s="296"/>
      <c r="K15" s="296"/>
      <c r="L15" s="296"/>
      <c r="M15" s="296"/>
      <c r="N15" s="296"/>
      <c r="O15" s="296"/>
      <c r="P15" s="296"/>
      <c r="Q15" s="296"/>
      <c r="R15" s="297"/>
    </row>
  </sheetData>
  <sheetProtection algorithmName="SHA-512" hashValue="2U0hM1J620qMH4rkGQVqzPigCTMccTpA7h6Va929oTSbOcH+OZi8zh+YxoY3i45m2CbqPpjcOlCR5FvT2XpQjA==" saltValue="MG3+dnfkPkSNu3kXxVuTNQ==" spinCount="100000" sheet="1" objects="1" scenarios="1" selectLockedCells="1"/>
  <mergeCells count="39">
    <mergeCell ref="A1:D3"/>
    <mergeCell ref="E1:N1"/>
    <mergeCell ref="O1:R1"/>
    <mergeCell ref="E2:N3"/>
    <mergeCell ref="O2:R2"/>
    <mergeCell ref="O3:R3"/>
    <mergeCell ref="L5:R5"/>
    <mergeCell ref="L4:R4"/>
    <mergeCell ref="E4:K4"/>
    <mergeCell ref="E5:K5"/>
    <mergeCell ref="A4:D4"/>
    <mergeCell ref="A5:D5"/>
    <mergeCell ref="E12:K12"/>
    <mergeCell ref="L12:R12"/>
    <mergeCell ref="E14:K14"/>
    <mergeCell ref="L14:R14"/>
    <mergeCell ref="E15:K15"/>
    <mergeCell ref="L15:R15"/>
    <mergeCell ref="A8:D8"/>
    <mergeCell ref="A9:D9"/>
    <mergeCell ref="A13:D13"/>
    <mergeCell ref="A14:D14"/>
    <mergeCell ref="A15:D15"/>
    <mergeCell ref="A6:D6"/>
    <mergeCell ref="E10:R10"/>
    <mergeCell ref="E13:R13"/>
    <mergeCell ref="E6:K6"/>
    <mergeCell ref="L6:R6"/>
    <mergeCell ref="E7:R7"/>
    <mergeCell ref="A7:D7"/>
    <mergeCell ref="A10:D10"/>
    <mergeCell ref="A11:D11"/>
    <mergeCell ref="A12:D12"/>
    <mergeCell ref="E8:K8"/>
    <mergeCell ref="L8:R8"/>
    <mergeCell ref="E9:K9"/>
    <mergeCell ref="L9:R9"/>
    <mergeCell ref="E11:K11"/>
    <mergeCell ref="L11:R11"/>
  </mergeCells>
  <conditionalFormatting sqref="A8:A9 E8:E9 L8:L9 A11:A12 E11:E12 L11:L12 A14:A15 E14:E15 L14:L15">
    <cfRule type="cellIs" dxfId="7" priority="9" operator="equal">
      <formula>""</formula>
    </cfRule>
  </conditionalFormatting>
  <conditionalFormatting sqref="E2">
    <cfRule type="cellIs" dxfId="6" priority="5" operator="equal">
      <formula>""</formula>
    </cfRule>
  </conditionalFormatting>
  <conditionalFormatting sqref="E5">
    <cfRule type="cellIs" dxfId="5" priority="8" operator="equal">
      <formula>""</formula>
    </cfRule>
  </conditionalFormatting>
  <conditionalFormatting sqref="L5">
    <cfRule type="cellIs" dxfId="4" priority="1" operator="equal">
      <formula>""</formula>
    </cfRule>
  </conditionalFormatting>
  <printOptions horizontalCentered="1" verticalCentered="1"/>
  <pageMargins left="0.51181102362204722" right="0.51181102362204722" top="0.74803149606299213" bottom="0.74803149606299213" header="0.31496062992125984" footer="0.31496062992125984"/>
  <pageSetup orientation="portrait" r:id="rId1"/>
  <ignoredErrors>
    <ignoredError sqref="E5 L5" unlockedFormula="1"/>
  </ignoredErrors>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R14"/>
  <sheetViews>
    <sheetView zoomScaleNormal="100" workbookViewId="0">
      <selection activeCell="E8" sqref="E8:R8"/>
    </sheetView>
  </sheetViews>
  <sheetFormatPr baseColWidth="10" defaultColWidth="11.42578125" defaultRowHeight="15" x14ac:dyDescent="0.25"/>
  <cols>
    <col min="1" max="4" width="5.85546875" customWidth="1"/>
    <col min="5" max="18" width="5" customWidth="1"/>
  </cols>
  <sheetData>
    <row r="1" spans="1:18" ht="36" customHeight="1" x14ac:dyDescent="0.25">
      <c r="A1" s="252"/>
      <c r="B1" s="253"/>
      <c r="C1" s="253"/>
      <c r="D1" s="253"/>
      <c r="E1" s="299" t="s">
        <v>224</v>
      </c>
      <c r="F1" s="299"/>
      <c r="G1" s="299"/>
      <c r="H1" s="299"/>
      <c r="I1" s="299"/>
      <c r="J1" s="299"/>
      <c r="K1" s="299"/>
      <c r="L1" s="299"/>
      <c r="M1" s="299"/>
      <c r="N1" s="299"/>
      <c r="O1" s="148" t="s">
        <v>230</v>
      </c>
      <c r="P1" s="148"/>
      <c r="Q1" s="148"/>
      <c r="R1" s="149"/>
    </row>
    <row r="2" spans="1:18" ht="24" customHeight="1" x14ac:dyDescent="0.25">
      <c r="A2" s="254"/>
      <c r="B2" s="255"/>
      <c r="C2" s="255"/>
      <c r="D2" s="255"/>
      <c r="E2" s="247" t="str">
        <f>+IF('PlandeTrabajo ComponenteLaboral'!F2&lt;&gt;"",'PlandeTrabajo ComponenteLaboral'!F2,"")</f>
        <v/>
      </c>
      <c r="F2" s="247"/>
      <c r="G2" s="247"/>
      <c r="H2" s="247"/>
      <c r="I2" s="247"/>
      <c r="J2" s="247"/>
      <c r="K2" s="247"/>
      <c r="L2" s="247"/>
      <c r="M2" s="247"/>
      <c r="N2" s="247"/>
      <c r="O2" s="150" t="s">
        <v>148</v>
      </c>
      <c r="P2" s="150"/>
      <c r="Q2" s="150"/>
      <c r="R2" s="151"/>
    </row>
    <row r="3" spans="1:18" ht="24" customHeight="1" x14ac:dyDescent="0.25">
      <c r="A3" s="254"/>
      <c r="B3" s="255"/>
      <c r="C3" s="255"/>
      <c r="D3" s="255"/>
      <c r="E3" s="247"/>
      <c r="F3" s="247"/>
      <c r="G3" s="247"/>
      <c r="H3" s="247"/>
      <c r="I3" s="247"/>
      <c r="J3" s="247"/>
      <c r="K3" s="247"/>
      <c r="L3" s="247"/>
      <c r="M3" s="247"/>
      <c r="N3" s="247"/>
      <c r="O3" s="58" t="s">
        <v>229</v>
      </c>
      <c r="P3" s="58"/>
      <c r="Q3" s="58"/>
      <c r="R3" s="59"/>
    </row>
    <row r="4" spans="1:18" x14ac:dyDescent="0.25">
      <c r="A4" s="202" t="s">
        <v>11</v>
      </c>
      <c r="B4" s="203"/>
      <c r="C4" s="203"/>
      <c r="D4" s="203"/>
      <c r="E4" s="204" t="s">
        <v>1</v>
      </c>
      <c r="F4" s="204"/>
      <c r="G4" s="204"/>
      <c r="H4" s="204"/>
      <c r="I4" s="204"/>
      <c r="J4" s="204"/>
      <c r="K4" s="204"/>
      <c r="L4" s="204" t="s">
        <v>83</v>
      </c>
      <c r="M4" s="204"/>
      <c r="N4" s="204"/>
      <c r="O4" s="204"/>
      <c r="P4" s="204"/>
      <c r="Q4" s="204"/>
      <c r="R4" s="205"/>
    </row>
    <row r="5" spans="1:18" x14ac:dyDescent="0.25">
      <c r="A5" s="202" t="s">
        <v>2</v>
      </c>
      <c r="B5" s="203"/>
      <c r="C5" s="203"/>
      <c r="D5" s="203"/>
      <c r="E5" s="177" t="str">
        <f>+IF('PlandeTrabajo ComponenteLaboral'!D6&lt;&gt;"",'PlandeTrabajo ComponenteLaboral'!D6,"")</f>
        <v/>
      </c>
      <c r="F5" s="177"/>
      <c r="G5" s="177"/>
      <c r="H5" s="177"/>
      <c r="I5" s="177"/>
      <c r="J5" s="177"/>
      <c r="K5" s="177"/>
      <c r="L5" s="177" t="str">
        <f>+IF('PlandeTrabajo ComponenteLaboral'!M6&lt;&gt;"",'PlandeTrabajo ComponenteLaboral'!M6,"")</f>
        <v/>
      </c>
      <c r="M5" s="177"/>
      <c r="N5" s="177"/>
      <c r="O5" s="177"/>
      <c r="P5" s="177"/>
      <c r="Q5" s="177"/>
      <c r="R5" s="298"/>
    </row>
    <row r="6" spans="1:18" x14ac:dyDescent="0.25">
      <c r="A6" s="282" t="s">
        <v>220</v>
      </c>
      <c r="B6" s="283"/>
      <c r="C6" s="283"/>
      <c r="D6" s="283"/>
      <c r="E6" s="284" t="s">
        <v>217</v>
      </c>
      <c r="F6" s="284"/>
      <c r="G6" s="284"/>
      <c r="H6" s="284"/>
      <c r="I6" s="284"/>
      <c r="J6" s="284"/>
      <c r="K6" s="284"/>
      <c r="L6" s="284" t="s">
        <v>218</v>
      </c>
      <c r="M6" s="284"/>
      <c r="N6" s="284"/>
      <c r="O6" s="284"/>
      <c r="P6" s="284"/>
      <c r="Q6" s="284"/>
      <c r="R6" s="285"/>
    </row>
    <row r="7" spans="1:18" ht="24.75" customHeight="1" x14ac:dyDescent="0.25">
      <c r="A7" s="289" t="s">
        <v>219</v>
      </c>
      <c r="B7" s="290"/>
      <c r="C7" s="290"/>
      <c r="D7" s="290"/>
      <c r="E7" s="219" t="s">
        <v>225</v>
      </c>
      <c r="F7" s="219"/>
      <c r="G7" s="219"/>
      <c r="H7" s="219"/>
      <c r="I7" s="219"/>
      <c r="J7" s="219"/>
      <c r="K7" s="219"/>
      <c r="L7" s="219"/>
      <c r="M7" s="219"/>
      <c r="N7" s="219"/>
      <c r="O7" s="219"/>
      <c r="P7" s="219"/>
      <c r="Q7" s="219"/>
      <c r="R7" s="220"/>
    </row>
    <row r="8" spans="1:18" ht="121.5" customHeight="1" x14ac:dyDescent="0.25">
      <c r="A8" s="291" t="s">
        <v>139</v>
      </c>
      <c r="B8" s="263"/>
      <c r="C8" s="263"/>
      <c r="D8" s="263"/>
      <c r="E8" s="292"/>
      <c r="F8" s="292"/>
      <c r="G8" s="292"/>
      <c r="H8" s="292"/>
      <c r="I8" s="292"/>
      <c r="J8" s="292"/>
      <c r="K8" s="292"/>
      <c r="L8" s="292"/>
      <c r="M8" s="292"/>
      <c r="N8" s="292"/>
      <c r="O8" s="292"/>
      <c r="P8" s="292"/>
      <c r="Q8" s="292"/>
      <c r="R8" s="293"/>
    </row>
    <row r="9" spans="1:18" ht="23.25" customHeight="1" x14ac:dyDescent="0.25">
      <c r="A9" s="289" t="s">
        <v>219</v>
      </c>
      <c r="B9" s="290"/>
      <c r="C9" s="290"/>
      <c r="D9" s="290"/>
      <c r="E9" s="263" t="s">
        <v>226</v>
      </c>
      <c r="F9" s="263"/>
      <c r="G9" s="263"/>
      <c r="H9" s="263"/>
      <c r="I9" s="263"/>
      <c r="J9" s="263"/>
      <c r="K9" s="263"/>
      <c r="L9" s="263"/>
      <c r="M9" s="263"/>
      <c r="N9" s="263"/>
      <c r="O9" s="263"/>
      <c r="P9" s="263"/>
      <c r="Q9" s="263"/>
      <c r="R9" s="302"/>
    </row>
    <row r="10" spans="1:18" ht="123" customHeight="1" x14ac:dyDescent="0.25">
      <c r="A10" s="303" t="s">
        <v>150</v>
      </c>
      <c r="B10" s="304"/>
      <c r="C10" s="304"/>
      <c r="D10" s="304"/>
      <c r="E10" s="292"/>
      <c r="F10" s="292"/>
      <c r="G10" s="292"/>
      <c r="H10" s="292"/>
      <c r="I10" s="292"/>
      <c r="J10" s="292"/>
      <c r="K10" s="292"/>
      <c r="L10" s="292"/>
      <c r="M10" s="292"/>
      <c r="N10" s="292"/>
      <c r="O10" s="292"/>
      <c r="P10" s="292"/>
      <c r="Q10" s="292"/>
      <c r="R10" s="293"/>
    </row>
    <row r="11" spans="1:18" ht="23.25" customHeight="1" x14ac:dyDescent="0.25">
      <c r="A11" s="289" t="s">
        <v>219</v>
      </c>
      <c r="B11" s="290"/>
      <c r="C11" s="290"/>
      <c r="D11" s="290"/>
      <c r="E11" s="300" t="s">
        <v>227</v>
      </c>
      <c r="F11" s="300"/>
      <c r="G11" s="300"/>
      <c r="H11" s="300"/>
      <c r="I11" s="300"/>
      <c r="J11" s="300"/>
      <c r="K11" s="300"/>
      <c r="L11" s="300"/>
      <c r="M11" s="300"/>
      <c r="N11" s="300"/>
      <c r="O11" s="300"/>
      <c r="P11" s="300"/>
      <c r="Q11" s="300"/>
      <c r="R11" s="301"/>
    </row>
    <row r="12" spans="1:18" ht="122.25" customHeight="1" x14ac:dyDescent="0.25">
      <c r="A12" s="303" t="s">
        <v>142</v>
      </c>
      <c r="B12" s="304"/>
      <c r="C12" s="304"/>
      <c r="D12" s="304"/>
      <c r="E12" s="292"/>
      <c r="F12" s="292"/>
      <c r="G12" s="292"/>
      <c r="H12" s="292"/>
      <c r="I12" s="292"/>
      <c r="J12" s="292"/>
      <c r="K12" s="292"/>
      <c r="L12" s="292"/>
      <c r="M12" s="292"/>
      <c r="N12" s="292"/>
      <c r="O12" s="292"/>
      <c r="P12" s="292"/>
      <c r="Q12" s="292"/>
      <c r="R12" s="293"/>
    </row>
    <row r="13" spans="1:18" ht="27.75" customHeight="1" x14ac:dyDescent="0.25">
      <c r="A13" s="289" t="s">
        <v>219</v>
      </c>
      <c r="B13" s="290"/>
      <c r="C13" s="290"/>
      <c r="D13" s="290"/>
      <c r="E13" s="197" t="s">
        <v>228</v>
      </c>
      <c r="F13" s="197"/>
      <c r="G13" s="197"/>
      <c r="H13" s="197"/>
      <c r="I13" s="197"/>
      <c r="J13" s="197"/>
      <c r="K13" s="197"/>
      <c r="L13" s="197"/>
      <c r="M13" s="197"/>
      <c r="N13" s="197"/>
      <c r="O13" s="197"/>
      <c r="P13" s="197"/>
      <c r="Q13" s="197"/>
      <c r="R13" s="198"/>
    </row>
    <row r="14" spans="1:18" ht="129" customHeight="1" thickBot="1" x14ac:dyDescent="0.3">
      <c r="A14" s="294" t="s">
        <v>144</v>
      </c>
      <c r="B14" s="295"/>
      <c r="C14" s="295"/>
      <c r="D14" s="295"/>
      <c r="E14" s="296"/>
      <c r="F14" s="296"/>
      <c r="G14" s="296"/>
      <c r="H14" s="296"/>
      <c r="I14" s="296"/>
      <c r="J14" s="296"/>
      <c r="K14" s="296"/>
      <c r="L14" s="296"/>
      <c r="M14" s="296"/>
      <c r="N14" s="296"/>
      <c r="O14" s="296"/>
      <c r="P14" s="296"/>
      <c r="Q14" s="296"/>
      <c r="R14" s="297"/>
    </row>
  </sheetData>
  <sheetProtection algorithmName="SHA-512" hashValue="DIt/lGdFO5jdB6lijJCMFaMEkSmq3xkiHXfS0bbZXbDwtFSmT7qamsALjffoZAY/8TTCn3EYAF+5RMOwxIqfLg==" saltValue="fIMQ+XTMusFcIVhXsrCYng==" spinCount="100000" sheet="1" objects="1" scenarios="1" selectLockedCells="1"/>
  <mergeCells count="35">
    <mergeCell ref="A1:D3"/>
    <mergeCell ref="E1:N1"/>
    <mergeCell ref="O1:R1"/>
    <mergeCell ref="E2:N3"/>
    <mergeCell ref="O2:R2"/>
    <mergeCell ref="O3:R3"/>
    <mergeCell ref="A8:D8"/>
    <mergeCell ref="E8:K8"/>
    <mergeCell ref="L8:R8"/>
    <mergeCell ref="A4:D4"/>
    <mergeCell ref="E4:K4"/>
    <mergeCell ref="L4:R4"/>
    <mergeCell ref="A5:D5"/>
    <mergeCell ref="E5:K5"/>
    <mergeCell ref="L5:R5"/>
    <mergeCell ref="A6:D6"/>
    <mergeCell ref="E6:K6"/>
    <mergeCell ref="L6:R6"/>
    <mergeCell ref="A7:D7"/>
    <mergeCell ref="E7:R7"/>
    <mergeCell ref="E9:R9"/>
    <mergeCell ref="A12:D12"/>
    <mergeCell ref="E12:K12"/>
    <mergeCell ref="L12:R12"/>
    <mergeCell ref="A9:D9"/>
    <mergeCell ref="A10:D10"/>
    <mergeCell ref="E10:K10"/>
    <mergeCell ref="L10:R10"/>
    <mergeCell ref="A14:D14"/>
    <mergeCell ref="E14:K14"/>
    <mergeCell ref="L14:R14"/>
    <mergeCell ref="E11:R11"/>
    <mergeCell ref="A13:D13"/>
    <mergeCell ref="E13:R13"/>
    <mergeCell ref="A11:D11"/>
  </mergeCells>
  <conditionalFormatting sqref="A8 E8 L8 A10 E10 L10 A12 E12 L12 A14 E14 L14">
    <cfRule type="cellIs" dxfId="3" priority="5" operator="equal">
      <formula>""</formula>
    </cfRule>
  </conditionalFormatting>
  <conditionalFormatting sqref="E2">
    <cfRule type="cellIs" dxfId="2" priority="3" operator="equal">
      <formula>""</formula>
    </cfRule>
  </conditionalFormatting>
  <conditionalFormatting sqref="E5">
    <cfRule type="cellIs" dxfId="1" priority="4" operator="equal">
      <formula>""</formula>
    </cfRule>
  </conditionalFormatting>
  <conditionalFormatting sqref="L5">
    <cfRule type="cellIs" dxfId="0" priority="2" operator="equal">
      <formula>""</formula>
    </cfRule>
  </conditionalFormatting>
  <printOptions horizontalCentered="1" verticalCentered="1"/>
  <pageMargins left="0.51181102362204722" right="0.51181102362204722" top="0.55118110236220474" bottom="0.55118110236220474" header="0.31496062992125984" footer="0.31496062992125984"/>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theme="4" tint="-0.499984740745262"/>
  </sheetPr>
  <dimension ref="A1:W137"/>
  <sheetViews>
    <sheetView topLeftCell="A21" zoomScale="90" zoomScaleNormal="90" workbookViewId="0">
      <selection activeCell="F2" sqref="F2:Q3"/>
    </sheetView>
  </sheetViews>
  <sheetFormatPr baseColWidth="10" defaultColWidth="11.42578125" defaultRowHeight="15" x14ac:dyDescent="0.25"/>
  <cols>
    <col min="1" max="18" width="5.28515625" style="5" customWidth="1"/>
    <col min="19" max="20" width="6" style="5" customWidth="1"/>
    <col min="21" max="21" width="5.140625" style="5" customWidth="1"/>
    <col min="22" max="22" width="7" style="24" hidden="1" customWidth="1"/>
    <col min="23" max="23" width="8.7109375" style="24" hidden="1" customWidth="1"/>
    <col min="24" max="24" width="14.5703125" style="5" customWidth="1"/>
    <col min="25" max="176" width="5.140625" style="5" customWidth="1"/>
    <col min="177" max="16384" width="11.42578125" style="5"/>
  </cols>
  <sheetData>
    <row r="1" spans="1:23" s="15" customFormat="1" ht="35.25" customHeight="1" x14ac:dyDescent="0.25">
      <c r="A1" s="142"/>
      <c r="B1" s="143"/>
      <c r="C1" s="143"/>
      <c r="D1" s="143"/>
      <c r="E1" s="143"/>
      <c r="F1" s="146" t="s">
        <v>154</v>
      </c>
      <c r="G1" s="146"/>
      <c r="H1" s="146"/>
      <c r="I1" s="146"/>
      <c r="J1" s="146"/>
      <c r="K1" s="146"/>
      <c r="L1" s="146"/>
      <c r="M1" s="146"/>
      <c r="N1" s="146"/>
      <c r="O1" s="146"/>
      <c r="P1" s="146"/>
      <c r="Q1" s="146"/>
      <c r="R1" s="148" t="s">
        <v>230</v>
      </c>
      <c r="S1" s="148"/>
      <c r="T1" s="148"/>
      <c r="U1" s="149"/>
      <c r="V1" s="23"/>
      <c r="W1" s="23"/>
    </row>
    <row r="2" spans="1:23" s="15" customFormat="1" ht="24" customHeight="1" x14ac:dyDescent="0.25">
      <c r="A2" s="144"/>
      <c r="B2" s="145"/>
      <c r="C2" s="145"/>
      <c r="D2" s="145"/>
      <c r="E2" s="145"/>
      <c r="F2" s="147"/>
      <c r="G2" s="147"/>
      <c r="H2" s="147"/>
      <c r="I2" s="147"/>
      <c r="J2" s="147"/>
      <c r="K2" s="147"/>
      <c r="L2" s="147"/>
      <c r="M2" s="147"/>
      <c r="N2" s="147"/>
      <c r="O2" s="147"/>
      <c r="P2" s="147"/>
      <c r="Q2" s="147"/>
      <c r="R2" s="150" t="s">
        <v>148</v>
      </c>
      <c r="S2" s="150"/>
      <c r="T2" s="150"/>
      <c r="U2" s="151"/>
      <c r="V2" s="23"/>
      <c r="W2" s="23"/>
    </row>
    <row r="3" spans="1:23" s="15" customFormat="1" ht="24" customHeight="1" x14ac:dyDescent="0.25">
      <c r="A3" s="144"/>
      <c r="B3" s="145"/>
      <c r="C3" s="145"/>
      <c r="D3" s="145"/>
      <c r="E3" s="145"/>
      <c r="F3" s="147"/>
      <c r="G3" s="147"/>
      <c r="H3" s="147"/>
      <c r="I3" s="147"/>
      <c r="J3" s="147"/>
      <c r="K3" s="147"/>
      <c r="L3" s="147"/>
      <c r="M3" s="147"/>
      <c r="N3" s="147"/>
      <c r="O3" s="147"/>
      <c r="P3" s="147"/>
      <c r="Q3" s="147"/>
      <c r="R3" s="152" t="s">
        <v>229</v>
      </c>
      <c r="S3" s="152"/>
      <c r="T3" s="152"/>
      <c r="U3" s="153"/>
      <c r="V3" s="23"/>
      <c r="W3" s="23"/>
    </row>
    <row r="4" spans="1:23" ht="15.75" x14ac:dyDescent="0.25">
      <c r="A4" s="27" t="s">
        <v>0</v>
      </c>
      <c r="B4" s="28"/>
      <c r="C4" s="28"/>
      <c r="D4" s="28"/>
      <c r="E4" s="28"/>
      <c r="F4" s="28"/>
      <c r="G4" s="28"/>
      <c r="H4" s="28"/>
      <c r="I4" s="28"/>
      <c r="J4" s="28"/>
      <c r="K4" s="28"/>
      <c r="L4" s="28"/>
      <c r="M4" s="28"/>
      <c r="N4" s="28"/>
      <c r="O4" s="28"/>
      <c r="P4" s="28"/>
      <c r="Q4" s="28"/>
      <c r="R4" s="28"/>
      <c r="S4" s="28"/>
      <c r="T4" s="28"/>
      <c r="U4" s="29"/>
    </row>
    <row r="5" spans="1:23" ht="15" customHeight="1" x14ac:dyDescent="0.25">
      <c r="A5" s="33" t="s">
        <v>11</v>
      </c>
      <c r="B5" s="34"/>
      <c r="C5" s="34"/>
      <c r="D5" s="35" t="s">
        <v>1</v>
      </c>
      <c r="E5" s="35"/>
      <c r="F5" s="35"/>
      <c r="G5" s="35"/>
      <c r="H5" s="35"/>
      <c r="I5" s="35"/>
      <c r="J5" s="35"/>
      <c r="K5" s="35"/>
      <c r="L5" s="35"/>
      <c r="M5" s="35" t="s">
        <v>83</v>
      </c>
      <c r="N5" s="35"/>
      <c r="O5" s="35"/>
      <c r="P5" s="35"/>
      <c r="Q5" s="35"/>
      <c r="R5" s="35"/>
      <c r="S5" s="35"/>
      <c r="T5" s="35"/>
      <c r="U5" s="36"/>
    </row>
    <row r="6" spans="1:23" ht="21" customHeight="1" x14ac:dyDescent="0.25">
      <c r="A6" s="33" t="s">
        <v>2</v>
      </c>
      <c r="B6" s="34"/>
      <c r="C6" s="34"/>
      <c r="D6" s="37"/>
      <c r="E6" s="37"/>
      <c r="F6" s="37"/>
      <c r="G6" s="37"/>
      <c r="H6" s="37"/>
      <c r="I6" s="37"/>
      <c r="J6" s="37"/>
      <c r="K6" s="37"/>
      <c r="L6" s="37"/>
      <c r="M6" s="37"/>
      <c r="N6" s="37"/>
      <c r="O6" s="37"/>
      <c r="P6" s="37"/>
      <c r="Q6" s="37"/>
      <c r="R6" s="37"/>
      <c r="S6" s="37"/>
      <c r="T6" s="37"/>
      <c r="U6" s="38"/>
    </row>
    <row r="7" spans="1:23" ht="15" customHeight="1" x14ac:dyDescent="0.25">
      <c r="A7" s="39" t="s">
        <v>8</v>
      </c>
      <c r="B7" s="40"/>
      <c r="C7" s="40"/>
      <c r="D7" s="40"/>
      <c r="E7" s="40"/>
      <c r="F7" s="40"/>
      <c r="G7" s="40"/>
      <c r="H7" s="40"/>
      <c r="I7" s="40"/>
      <c r="J7" s="40"/>
      <c r="K7" s="40"/>
      <c r="L7" s="40"/>
      <c r="M7" s="40"/>
      <c r="N7" s="40"/>
      <c r="O7" s="40"/>
      <c r="P7" s="40"/>
      <c r="Q7" s="40"/>
      <c r="R7" s="40"/>
      <c r="S7" s="40"/>
      <c r="T7" s="40"/>
      <c r="U7" s="41"/>
    </row>
    <row r="8" spans="1:23" ht="21" customHeight="1" x14ac:dyDescent="0.25">
      <c r="A8" s="33" t="s">
        <v>74</v>
      </c>
      <c r="B8" s="34"/>
      <c r="C8" s="34"/>
      <c r="D8" s="37"/>
      <c r="E8" s="37"/>
      <c r="F8" s="37"/>
      <c r="G8" s="37"/>
      <c r="H8" s="37"/>
      <c r="I8" s="37"/>
      <c r="J8" s="37"/>
      <c r="K8" s="37"/>
      <c r="L8" s="37"/>
      <c r="M8" s="37"/>
      <c r="N8" s="37"/>
      <c r="O8" s="37"/>
      <c r="P8" s="37"/>
      <c r="Q8" s="37"/>
      <c r="R8" s="37"/>
      <c r="S8" s="37"/>
      <c r="T8" s="37"/>
      <c r="U8" s="38"/>
    </row>
    <row r="9" spans="1:23" ht="21" customHeight="1" x14ac:dyDescent="0.25">
      <c r="A9" s="33" t="s">
        <v>75</v>
      </c>
      <c r="B9" s="34"/>
      <c r="C9" s="34"/>
      <c r="D9" s="37"/>
      <c r="E9" s="37"/>
      <c r="F9" s="37"/>
      <c r="G9" s="37"/>
      <c r="H9" s="37"/>
      <c r="I9" s="37"/>
      <c r="J9" s="37"/>
      <c r="K9" s="37"/>
      <c r="L9" s="37"/>
      <c r="M9" s="37"/>
      <c r="N9" s="37"/>
      <c r="O9" s="37"/>
      <c r="P9" s="37"/>
      <c r="Q9" s="37"/>
      <c r="R9" s="37"/>
      <c r="S9" s="37"/>
      <c r="T9" s="37"/>
      <c r="U9" s="38"/>
    </row>
    <row r="10" spans="1:23" ht="21" customHeight="1" x14ac:dyDescent="0.25">
      <c r="A10" s="33" t="s">
        <v>3</v>
      </c>
      <c r="B10" s="34"/>
      <c r="C10" s="34"/>
      <c r="D10" s="37"/>
      <c r="E10" s="37"/>
      <c r="F10" s="37"/>
      <c r="G10" s="37"/>
      <c r="H10" s="37"/>
      <c r="I10" s="37"/>
      <c r="J10" s="37"/>
      <c r="K10" s="37"/>
      <c r="L10" s="37"/>
      <c r="M10" s="37"/>
      <c r="N10" s="37"/>
      <c r="O10" s="37"/>
      <c r="P10" s="37"/>
      <c r="Q10" s="37"/>
      <c r="R10" s="37"/>
      <c r="S10" s="37"/>
      <c r="T10" s="37"/>
      <c r="U10" s="38"/>
    </row>
    <row r="11" spans="1:23" ht="15.75" x14ac:dyDescent="0.25">
      <c r="A11" s="27" t="s">
        <v>81</v>
      </c>
      <c r="B11" s="28"/>
      <c r="C11" s="28"/>
      <c r="D11" s="28"/>
      <c r="E11" s="28"/>
      <c r="F11" s="28"/>
      <c r="G11" s="28"/>
      <c r="H11" s="28"/>
      <c r="I11" s="28"/>
      <c r="J11" s="28"/>
      <c r="K11" s="28"/>
      <c r="L11" s="28"/>
      <c r="M11" s="28"/>
      <c r="N11" s="28"/>
      <c r="O11" s="28"/>
      <c r="P11" s="28"/>
      <c r="Q11" s="28"/>
      <c r="R11" s="28"/>
      <c r="S11" s="28"/>
      <c r="T11" s="28"/>
      <c r="U11" s="29"/>
    </row>
    <row r="12" spans="1:23" ht="15" customHeight="1" x14ac:dyDescent="0.25">
      <c r="A12" s="42" t="s">
        <v>76</v>
      </c>
      <c r="B12" s="43"/>
      <c r="C12" s="43"/>
      <c r="D12" s="43"/>
      <c r="E12" s="43"/>
      <c r="F12" s="43"/>
      <c r="G12" s="43"/>
      <c r="H12" s="43"/>
      <c r="I12" s="43"/>
      <c r="J12" s="43"/>
      <c r="K12" s="44"/>
      <c r="L12" s="45" t="s">
        <v>97</v>
      </c>
      <c r="M12" s="45"/>
      <c r="N12" s="45"/>
      <c r="O12" s="45"/>
      <c r="P12" s="45"/>
      <c r="Q12" s="45"/>
      <c r="R12" s="45"/>
      <c r="S12" s="45"/>
      <c r="T12" s="45"/>
      <c r="U12" s="46"/>
    </row>
    <row r="13" spans="1:23" x14ac:dyDescent="0.25">
      <c r="A13" s="47" t="s">
        <v>82</v>
      </c>
      <c r="B13" s="35"/>
      <c r="C13" s="35"/>
      <c r="D13" s="35"/>
      <c r="E13" s="35"/>
      <c r="F13" s="35"/>
      <c r="G13" s="35"/>
      <c r="H13" s="35"/>
      <c r="I13" s="35"/>
      <c r="J13" s="35"/>
      <c r="K13" s="44"/>
      <c r="L13" s="35" t="s">
        <v>84</v>
      </c>
      <c r="M13" s="35"/>
      <c r="N13" s="35"/>
      <c r="O13" s="35"/>
      <c r="P13" s="35"/>
      <c r="Q13" s="35"/>
      <c r="R13" s="35"/>
      <c r="S13" s="35"/>
      <c r="T13" s="35"/>
      <c r="U13" s="36"/>
    </row>
    <row r="14" spans="1:23" x14ac:dyDescent="0.25">
      <c r="A14" s="48"/>
      <c r="B14" s="49"/>
      <c r="C14" s="49"/>
      <c r="D14" s="49"/>
      <c r="E14" s="50" t="s">
        <v>29</v>
      </c>
      <c r="F14" s="50"/>
      <c r="G14" s="49"/>
      <c r="H14" s="49"/>
      <c r="I14" s="49"/>
      <c r="J14" s="49"/>
      <c r="K14" s="44"/>
      <c r="L14" s="49"/>
      <c r="M14" s="49"/>
      <c r="N14" s="49"/>
      <c r="O14" s="49"/>
      <c r="P14" s="49"/>
      <c r="Q14" s="49"/>
      <c r="R14" s="49"/>
      <c r="S14" s="49"/>
      <c r="T14" s="49"/>
      <c r="U14" s="51"/>
    </row>
    <row r="15" spans="1:23" ht="15.75" x14ac:dyDescent="0.25">
      <c r="A15" s="27" t="s">
        <v>80</v>
      </c>
      <c r="B15" s="28"/>
      <c r="C15" s="28"/>
      <c r="D15" s="28"/>
      <c r="E15" s="28"/>
      <c r="F15" s="28"/>
      <c r="G15" s="28"/>
      <c r="H15" s="28"/>
      <c r="I15" s="28"/>
      <c r="J15" s="28"/>
      <c r="K15" s="28"/>
      <c r="L15" s="28"/>
      <c r="M15" s="28"/>
      <c r="N15" s="28"/>
      <c r="O15" s="28"/>
      <c r="P15" s="28"/>
      <c r="Q15" s="28"/>
      <c r="R15" s="28"/>
      <c r="S15" s="28"/>
      <c r="T15" s="28"/>
      <c r="U15" s="29"/>
    </row>
    <row r="16" spans="1:23" ht="47.25" customHeight="1" x14ac:dyDescent="0.25">
      <c r="A16" s="30"/>
      <c r="B16" s="31"/>
      <c r="C16" s="31"/>
      <c r="D16" s="31"/>
      <c r="E16" s="31"/>
      <c r="F16" s="31"/>
      <c r="G16" s="31"/>
      <c r="H16" s="31"/>
      <c r="I16" s="31"/>
      <c r="J16" s="31"/>
      <c r="K16" s="31"/>
      <c r="L16" s="31"/>
      <c r="M16" s="31"/>
      <c r="N16" s="31"/>
      <c r="O16" s="31"/>
      <c r="P16" s="31"/>
      <c r="Q16" s="31"/>
      <c r="R16" s="31"/>
      <c r="S16" s="31"/>
      <c r="T16" s="31"/>
      <c r="U16" s="32"/>
    </row>
    <row r="17" spans="1:23" ht="15.75" x14ac:dyDescent="0.25">
      <c r="A17" s="27" t="s">
        <v>36</v>
      </c>
      <c r="B17" s="28"/>
      <c r="C17" s="28"/>
      <c r="D17" s="28"/>
      <c r="E17" s="28"/>
      <c r="F17" s="28"/>
      <c r="G17" s="28"/>
      <c r="H17" s="28"/>
      <c r="I17" s="28"/>
      <c r="J17" s="28"/>
      <c r="K17" s="28"/>
      <c r="L17" s="28"/>
      <c r="M17" s="28"/>
      <c r="N17" s="28"/>
      <c r="O17" s="28"/>
      <c r="P17" s="28"/>
      <c r="Q17" s="28"/>
      <c r="R17" s="28"/>
      <c r="S17" s="28"/>
      <c r="T17" s="28"/>
      <c r="U17" s="29"/>
    </row>
    <row r="18" spans="1:23" ht="36" customHeight="1" x14ac:dyDescent="0.25">
      <c r="A18" s="54" t="s">
        <v>93</v>
      </c>
      <c r="B18" s="55"/>
      <c r="C18" s="55"/>
      <c r="D18" s="55"/>
      <c r="E18" s="55"/>
      <c r="F18" s="55"/>
      <c r="G18" s="57" t="s">
        <v>27</v>
      </c>
      <c r="H18" s="57"/>
      <c r="I18" s="57"/>
      <c r="J18" s="57"/>
      <c r="K18" s="57"/>
      <c r="L18" s="57" t="s">
        <v>62</v>
      </c>
      <c r="M18" s="57"/>
      <c r="N18" s="57"/>
      <c r="O18" s="57"/>
      <c r="P18" s="57"/>
      <c r="Q18" s="57"/>
      <c r="R18" s="58" t="s">
        <v>87</v>
      </c>
      <c r="S18" s="58"/>
      <c r="T18" s="58" t="s">
        <v>88</v>
      </c>
      <c r="U18" s="59"/>
    </row>
    <row r="19" spans="1:23" ht="43.5" customHeight="1" x14ac:dyDescent="0.25">
      <c r="A19" s="72"/>
      <c r="B19" s="73"/>
      <c r="C19" s="73"/>
      <c r="D19" s="73"/>
      <c r="E19" s="73"/>
      <c r="F19" s="73"/>
      <c r="G19" s="72"/>
      <c r="H19" s="73"/>
      <c r="I19" s="73"/>
      <c r="J19" s="73"/>
      <c r="K19" s="73"/>
      <c r="L19" s="74" t="s">
        <v>31</v>
      </c>
      <c r="M19" s="74"/>
      <c r="N19" s="74"/>
      <c r="O19" s="74"/>
      <c r="P19" s="74"/>
      <c r="Q19" s="74"/>
      <c r="R19" s="60"/>
      <c r="S19" s="60"/>
      <c r="T19" s="60"/>
      <c r="U19" s="60"/>
      <c r="V19" s="6"/>
    </row>
    <row r="20" spans="1:23" ht="43.5" customHeight="1" x14ac:dyDescent="0.25">
      <c r="A20" s="72"/>
      <c r="B20" s="73"/>
      <c r="C20" s="73"/>
      <c r="D20" s="73"/>
      <c r="E20" s="73"/>
      <c r="F20" s="73"/>
      <c r="G20" s="72"/>
      <c r="H20" s="73"/>
      <c r="I20" s="73"/>
      <c r="J20" s="73"/>
      <c r="K20" s="73"/>
      <c r="L20" s="74" t="s">
        <v>30</v>
      </c>
      <c r="M20" s="74"/>
      <c r="N20" s="74"/>
      <c r="O20" s="74"/>
      <c r="P20" s="74"/>
      <c r="Q20" s="74"/>
      <c r="R20" s="60"/>
      <c r="S20" s="60"/>
      <c r="T20" s="60"/>
      <c r="U20" s="60"/>
    </row>
    <row r="21" spans="1:23" ht="43.5" customHeight="1" x14ac:dyDescent="0.25">
      <c r="A21" s="72"/>
      <c r="B21" s="73"/>
      <c r="C21" s="73"/>
      <c r="D21" s="73"/>
      <c r="E21" s="73"/>
      <c r="F21" s="73"/>
      <c r="G21" s="72"/>
      <c r="H21" s="73"/>
      <c r="I21" s="73"/>
      <c r="J21" s="73"/>
      <c r="K21" s="73"/>
      <c r="L21" s="74" t="s">
        <v>32</v>
      </c>
      <c r="M21" s="74"/>
      <c r="N21" s="74"/>
      <c r="O21" s="74"/>
      <c r="P21" s="74"/>
      <c r="Q21" s="74"/>
      <c r="R21" s="60"/>
      <c r="S21" s="60"/>
      <c r="T21" s="60"/>
      <c r="U21" s="60"/>
    </row>
    <row r="22" spans="1:23" x14ac:dyDescent="0.25">
      <c r="A22" s="61" t="s">
        <v>110</v>
      </c>
      <c r="B22" s="62"/>
      <c r="C22" s="62"/>
      <c r="D22" s="62"/>
      <c r="E22" s="62"/>
      <c r="F22" s="62"/>
      <c r="G22" s="62"/>
      <c r="H22" s="62"/>
      <c r="I22" s="62"/>
      <c r="J22" s="62"/>
      <c r="K22" s="62"/>
      <c r="L22" s="62"/>
      <c r="M22" s="62"/>
      <c r="N22" s="62"/>
      <c r="O22" s="62"/>
      <c r="P22" s="62"/>
      <c r="Q22" s="62"/>
      <c r="R22" s="62"/>
      <c r="S22" s="62"/>
      <c r="T22" s="62"/>
      <c r="U22" s="63"/>
    </row>
    <row r="23" spans="1:23" x14ac:dyDescent="0.25">
      <c r="A23" s="64" t="s">
        <v>112</v>
      </c>
      <c r="B23" s="65"/>
      <c r="C23" s="65"/>
      <c r="D23" s="65"/>
      <c r="E23" s="65"/>
      <c r="F23" s="65"/>
      <c r="G23" s="65"/>
      <c r="H23" s="65"/>
      <c r="I23" s="65"/>
      <c r="J23" s="65"/>
      <c r="K23" s="65"/>
      <c r="L23" s="66" t="s">
        <v>27</v>
      </c>
      <c r="M23" s="66"/>
      <c r="N23" s="66"/>
      <c r="O23" s="66"/>
      <c r="P23" s="66"/>
      <c r="Q23" s="66"/>
      <c r="R23" s="66"/>
      <c r="S23" s="66"/>
      <c r="T23" s="66"/>
      <c r="U23" s="67"/>
    </row>
    <row r="24" spans="1:23" ht="29.25" customHeight="1" x14ac:dyDescent="0.25">
      <c r="A24" s="68"/>
      <c r="B24" s="69"/>
      <c r="C24" s="69"/>
      <c r="D24" s="69"/>
      <c r="E24" s="69"/>
      <c r="F24" s="69"/>
      <c r="G24" s="69"/>
      <c r="H24" s="69"/>
      <c r="I24" s="69"/>
      <c r="J24" s="69"/>
      <c r="K24" s="69"/>
      <c r="L24" s="70"/>
      <c r="M24" s="70"/>
      <c r="N24" s="70"/>
      <c r="O24" s="70"/>
      <c r="P24" s="70"/>
      <c r="Q24" s="70"/>
      <c r="R24" s="70"/>
      <c r="S24" s="70"/>
      <c r="T24" s="70"/>
      <c r="U24" s="71"/>
    </row>
    <row r="25" spans="1:23" ht="29.25" customHeight="1" x14ac:dyDescent="0.25">
      <c r="A25" s="68"/>
      <c r="B25" s="69"/>
      <c r="C25" s="69"/>
      <c r="D25" s="69"/>
      <c r="E25" s="69"/>
      <c r="F25" s="69"/>
      <c r="G25" s="69"/>
      <c r="H25" s="69"/>
      <c r="I25" s="69"/>
      <c r="J25" s="69"/>
      <c r="K25" s="69"/>
      <c r="L25" s="70"/>
      <c r="M25" s="70"/>
      <c r="N25" s="70"/>
      <c r="O25" s="70"/>
      <c r="P25" s="70"/>
      <c r="Q25" s="70"/>
      <c r="R25" s="70"/>
      <c r="S25" s="70"/>
      <c r="T25" s="70"/>
      <c r="U25" s="71"/>
    </row>
    <row r="26" spans="1:23" ht="29.25" customHeight="1" x14ac:dyDescent="0.25">
      <c r="A26" s="68"/>
      <c r="B26" s="69"/>
      <c r="C26" s="69"/>
      <c r="D26" s="69"/>
      <c r="E26" s="69"/>
      <c r="F26" s="69"/>
      <c r="G26" s="69"/>
      <c r="H26" s="69"/>
      <c r="I26" s="69"/>
      <c r="J26" s="69"/>
      <c r="K26" s="69"/>
      <c r="L26" s="70"/>
      <c r="M26" s="70"/>
      <c r="N26" s="70"/>
      <c r="O26" s="70"/>
      <c r="P26" s="70"/>
      <c r="Q26" s="70"/>
      <c r="R26" s="70"/>
      <c r="S26" s="70"/>
      <c r="T26" s="70"/>
      <c r="U26" s="71"/>
    </row>
    <row r="27" spans="1:23" ht="15.75" customHeight="1" x14ac:dyDescent="0.25">
      <c r="A27" s="52" t="s">
        <v>111</v>
      </c>
      <c r="B27" s="53"/>
      <c r="C27" s="53"/>
      <c r="D27" s="53"/>
      <c r="E27" s="53"/>
      <c r="F27" s="53"/>
      <c r="G27" s="53"/>
      <c r="H27" s="53"/>
      <c r="I27" s="53"/>
      <c r="J27" s="53"/>
      <c r="K27" s="53"/>
      <c r="L27" s="53"/>
      <c r="M27" s="53"/>
      <c r="N27" s="53"/>
      <c r="O27" s="53"/>
      <c r="P27" s="17" t="s">
        <v>4</v>
      </c>
      <c r="Q27" s="14"/>
      <c r="R27" s="17" t="s">
        <v>5</v>
      </c>
      <c r="S27" s="14"/>
      <c r="T27" s="17" t="s">
        <v>6</v>
      </c>
      <c r="U27" s="21"/>
    </row>
    <row r="28" spans="1:23" ht="48" customHeight="1" x14ac:dyDescent="0.25">
      <c r="A28" s="64"/>
      <c r="B28" s="65"/>
      <c r="C28" s="65"/>
      <c r="D28" s="65"/>
      <c r="E28" s="65"/>
      <c r="F28" s="65"/>
      <c r="G28" s="65"/>
      <c r="H28" s="65"/>
      <c r="I28" s="65"/>
      <c r="J28" s="65"/>
      <c r="K28" s="65"/>
      <c r="L28" s="65"/>
      <c r="M28" s="65"/>
      <c r="N28" s="65"/>
      <c r="O28" s="65"/>
      <c r="P28" s="65"/>
      <c r="Q28" s="65"/>
      <c r="R28" s="65"/>
      <c r="S28" s="65"/>
      <c r="T28" s="65"/>
      <c r="U28" s="76"/>
    </row>
    <row r="29" spans="1:23" x14ac:dyDescent="0.25">
      <c r="A29" s="82" t="s">
        <v>96</v>
      </c>
      <c r="B29" s="44"/>
      <c r="C29" s="44"/>
      <c r="D29" s="44"/>
      <c r="E29" s="44"/>
      <c r="F29" s="44"/>
      <c r="G29" s="44"/>
      <c r="H29" s="44"/>
      <c r="I29" s="44"/>
      <c r="J29" s="44"/>
      <c r="K29" s="44"/>
      <c r="L29" s="44" t="s">
        <v>94</v>
      </c>
      <c r="M29" s="44"/>
      <c r="N29" s="44"/>
      <c r="O29" s="44"/>
      <c r="P29" s="44"/>
      <c r="Q29" s="44"/>
      <c r="R29" s="44"/>
      <c r="S29" s="44"/>
      <c r="T29" s="44"/>
      <c r="U29" s="81"/>
    </row>
    <row r="30" spans="1:23" ht="15" customHeight="1" x14ac:dyDescent="0.25">
      <c r="A30" s="54" t="s">
        <v>89</v>
      </c>
      <c r="B30" s="55"/>
      <c r="C30" s="55"/>
      <c r="D30" s="55"/>
      <c r="E30" s="55"/>
      <c r="F30" s="55"/>
      <c r="G30" s="55"/>
      <c r="H30" s="55"/>
      <c r="I30" s="55"/>
      <c r="J30" s="55"/>
      <c r="K30" s="55"/>
      <c r="L30" s="55"/>
      <c r="M30" s="55"/>
      <c r="N30" s="55"/>
      <c r="O30" s="55"/>
      <c r="P30" s="55"/>
      <c r="Q30" s="55"/>
      <c r="R30" s="55"/>
      <c r="S30" s="55"/>
      <c r="T30" s="55"/>
      <c r="U30" s="56"/>
    </row>
    <row r="31" spans="1:23" x14ac:dyDescent="0.25">
      <c r="A31" s="92" t="s">
        <v>85</v>
      </c>
      <c r="B31" s="93"/>
      <c r="C31" s="93"/>
      <c r="D31" s="93"/>
      <c r="E31" s="93"/>
      <c r="F31" s="93"/>
      <c r="G31" s="93"/>
      <c r="H31" s="93"/>
      <c r="I31" s="93"/>
      <c r="J31" s="93"/>
      <c r="K31" s="93"/>
      <c r="L31" s="93"/>
      <c r="M31" s="93"/>
      <c r="N31" s="93"/>
      <c r="O31" s="93"/>
      <c r="P31" s="93"/>
      <c r="Q31" s="93"/>
      <c r="R31" s="93"/>
      <c r="S31" s="93"/>
      <c r="T31" s="93"/>
      <c r="U31" s="94"/>
    </row>
    <row r="32" spans="1:23" ht="27" customHeight="1" x14ac:dyDescent="0.25">
      <c r="A32" s="95" t="s">
        <v>33</v>
      </c>
      <c r="B32" s="78"/>
      <c r="C32" s="78"/>
      <c r="D32" s="78"/>
      <c r="E32" s="96" t="str">
        <f>+IF(AND(COUNTIF(R19:S21,"SI")=3,COUNTBLANK(R19:R21)=0),"X","")</f>
        <v/>
      </c>
      <c r="F32" s="96"/>
      <c r="G32" s="78" t="s">
        <v>34</v>
      </c>
      <c r="H32" s="78"/>
      <c r="I32" s="78"/>
      <c r="J32" s="78"/>
      <c r="K32" s="77" t="str">
        <f>+IF(COUNTBLANK(R19:R21)&gt;=1,"",
IF(COUNTIF(R19:R21,"NO")=1,"X",
IF(COUNTIF(R19:R21,"NO")=2,"",
IF(COUNTIF(R19:R21,"SI")=1,"X",
IF(COUNTIF(R19:R21,"P*")&gt;=1,"X","")))))</f>
        <v/>
      </c>
      <c r="L32" s="77"/>
      <c r="M32" s="78" t="s">
        <v>35</v>
      </c>
      <c r="N32" s="78"/>
      <c r="O32" s="78"/>
      <c r="P32" s="78"/>
      <c r="Q32" s="77" t="str">
        <f>+IF(COUNTBLANK(R19:R21)&gt;=1,"",
IF(COUNTIF(R19:R21,"NO")&gt;=2,"X",""))</f>
        <v/>
      </c>
      <c r="R32" s="77"/>
      <c r="S32" s="87" t="str">
        <f>IF(E32="X","",IF(K32="X","Plan de Mejora",IF(Q32="X","Plan de Mejora",IF(E32="","",IF(K32="","",IF("q31="";""",))))))</f>
        <v/>
      </c>
      <c r="T32" s="88"/>
      <c r="U32" s="89"/>
      <c r="V32" s="24">
        <f>IF(S32="Plan de Mejora",1,0)</f>
        <v>0</v>
      </c>
      <c r="W32" s="24" t="b">
        <f>+IF(E32="X",1)</f>
        <v>0</v>
      </c>
    </row>
    <row r="33" spans="1:23" ht="14.25" customHeight="1" x14ac:dyDescent="0.25">
      <c r="A33" s="92" t="s">
        <v>86</v>
      </c>
      <c r="B33" s="93"/>
      <c r="C33" s="93"/>
      <c r="D33" s="93"/>
      <c r="E33" s="93"/>
      <c r="F33" s="93"/>
      <c r="G33" s="93"/>
      <c r="H33" s="93"/>
      <c r="I33" s="93"/>
      <c r="J33" s="93"/>
      <c r="K33" s="93"/>
      <c r="L33" s="93"/>
      <c r="M33" s="93"/>
      <c r="N33" s="93"/>
      <c r="O33" s="93"/>
      <c r="P33" s="93"/>
      <c r="Q33" s="93"/>
      <c r="R33" s="93"/>
      <c r="S33" s="93"/>
      <c r="T33" s="93"/>
      <c r="U33" s="94"/>
    </row>
    <row r="34" spans="1:23" ht="27" customHeight="1" x14ac:dyDescent="0.25">
      <c r="A34" s="95" t="s">
        <v>33</v>
      </c>
      <c r="B34" s="78"/>
      <c r="C34" s="78"/>
      <c r="D34" s="78"/>
      <c r="E34" s="96" t="str">
        <f>+IF(AND(COUNTIF(T19:U21,"SI")=3,COUNTBLANK(T19:T21)=0),"X","")</f>
        <v/>
      </c>
      <c r="F34" s="96"/>
      <c r="G34" s="78" t="s">
        <v>34</v>
      </c>
      <c r="H34" s="78"/>
      <c r="I34" s="78"/>
      <c r="J34" s="78"/>
      <c r="K34" s="77" t="str">
        <f>+IF(COUNTBLANK(T19:T21)&gt;=1,"",
IF(COUNTIF(T19:T21,"NO")=1,"X",
IF(COUNTIF(T19:T21,"NO")=2,"",
IF(COUNTIF(T19:T21,"SI")=1,"X",
IF(COUNTIF(T19:T21,"P*")&gt;=1,"X","")))))</f>
        <v/>
      </c>
      <c r="L34" s="77"/>
      <c r="M34" s="78" t="s">
        <v>35</v>
      </c>
      <c r="N34" s="78"/>
      <c r="O34" s="78"/>
      <c r="P34" s="78"/>
      <c r="Q34" s="77" t="str">
        <f>+IF(COUNTBLANK(T19:T21)&gt;=1,"",
IF(COUNTIF(T19:T21,"NO")&gt;=2,"X",""))</f>
        <v/>
      </c>
      <c r="R34" s="77"/>
      <c r="S34" s="140" t="str">
        <f>IF(E34="X","",IF(K34="X","Plan de Mejora",IF(Q34="X","Plan de Mejora",IF(E34="","",IF(K34="","",IF("q33="";""",))))))</f>
        <v/>
      </c>
      <c r="T34" s="140"/>
      <c r="U34" s="141"/>
      <c r="V34" s="24">
        <f>IF(S34="Plan de Mejora",1,0)</f>
        <v>0</v>
      </c>
      <c r="W34" s="24" t="b">
        <f>+IF(E34="X",1)</f>
        <v>0</v>
      </c>
    </row>
    <row r="35" spans="1:23" ht="33.75" customHeight="1" x14ac:dyDescent="0.25">
      <c r="A35" s="90" t="s">
        <v>90</v>
      </c>
      <c r="B35" s="91"/>
      <c r="C35" s="91"/>
      <c r="D35" s="91"/>
      <c r="E35" s="91"/>
      <c r="F35" s="91"/>
      <c r="G35" s="75" t="s">
        <v>27</v>
      </c>
      <c r="H35" s="75"/>
      <c r="I35" s="75"/>
      <c r="J35" s="75"/>
      <c r="K35" s="75"/>
      <c r="L35" s="75" t="s">
        <v>62</v>
      </c>
      <c r="M35" s="75"/>
      <c r="N35" s="75"/>
      <c r="O35" s="75"/>
      <c r="P35" s="75"/>
      <c r="Q35" s="75"/>
      <c r="R35" s="58" t="s">
        <v>87</v>
      </c>
      <c r="S35" s="58"/>
      <c r="T35" s="58" t="s">
        <v>88</v>
      </c>
      <c r="U35" s="59"/>
    </row>
    <row r="36" spans="1:23" ht="43.5" customHeight="1" x14ac:dyDescent="0.25">
      <c r="A36" s="72"/>
      <c r="B36" s="73"/>
      <c r="C36" s="73"/>
      <c r="D36" s="73"/>
      <c r="E36" s="73"/>
      <c r="F36" s="73"/>
      <c r="G36" s="70"/>
      <c r="H36" s="70"/>
      <c r="I36" s="70"/>
      <c r="J36" s="70"/>
      <c r="K36" s="70"/>
      <c r="L36" s="74" t="s">
        <v>31</v>
      </c>
      <c r="M36" s="74"/>
      <c r="N36" s="74"/>
      <c r="O36" s="74"/>
      <c r="P36" s="74"/>
      <c r="Q36" s="74"/>
      <c r="R36" s="60"/>
      <c r="S36" s="60"/>
      <c r="T36" s="60"/>
      <c r="U36" s="60"/>
    </row>
    <row r="37" spans="1:23" ht="43.5" customHeight="1" x14ac:dyDescent="0.25">
      <c r="A37" s="72"/>
      <c r="B37" s="73"/>
      <c r="C37" s="73"/>
      <c r="D37" s="73"/>
      <c r="E37" s="73"/>
      <c r="F37" s="73"/>
      <c r="G37" s="70"/>
      <c r="H37" s="70"/>
      <c r="I37" s="70"/>
      <c r="J37" s="70"/>
      <c r="K37" s="70"/>
      <c r="L37" s="74" t="s">
        <v>30</v>
      </c>
      <c r="M37" s="74"/>
      <c r="N37" s="74"/>
      <c r="O37" s="74"/>
      <c r="P37" s="74"/>
      <c r="Q37" s="74"/>
      <c r="R37" s="60"/>
      <c r="S37" s="60"/>
      <c r="T37" s="60"/>
      <c r="U37" s="60"/>
    </row>
    <row r="38" spans="1:23" ht="43.5" customHeight="1" x14ac:dyDescent="0.25">
      <c r="A38" s="72"/>
      <c r="B38" s="73"/>
      <c r="C38" s="73"/>
      <c r="D38" s="73"/>
      <c r="E38" s="73"/>
      <c r="F38" s="73"/>
      <c r="G38" s="70"/>
      <c r="H38" s="70"/>
      <c r="I38" s="70"/>
      <c r="J38" s="70"/>
      <c r="K38" s="70"/>
      <c r="L38" s="74" t="s">
        <v>32</v>
      </c>
      <c r="M38" s="74"/>
      <c r="N38" s="74"/>
      <c r="O38" s="74"/>
      <c r="P38" s="74"/>
      <c r="Q38" s="74"/>
      <c r="R38" s="60"/>
      <c r="S38" s="60"/>
      <c r="T38" s="60"/>
      <c r="U38" s="60"/>
    </row>
    <row r="39" spans="1:23" ht="10.5" customHeight="1" x14ac:dyDescent="0.25">
      <c r="A39" s="61" t="s">
        <v>110</v>
      </c>
      <c r="B39" s="62"/>
      <c r="C39" s="62"/>
      <c r="D39" s="62"/>
      <c r="E39" s="62"/>
      <c r="F39" s="62"/>
      <c r="G39" s="62"/>
      <c r="H39" s="62"/>
      <c r="I39" s="62"/>
      <c r="J39" s="62"/>
      <c r="K39" s="62"/>
      <c r="L39" s="62"/>
      <c r="M39" s="62"/>
      <c r="N39" s="62"/>
      <c r="O39" s="62"/>
      <c r="P39" s="62"/>
      <c r="Q39" s="62"/>
      <c r="R39" s="62"/>
      <c r="S39" s="62"/>
      <c r="T39" s="62"/>
      <c r="U39" s="63"/>
    </row>
    <row r="40" spans="1:23" ht="10.5" customHeight="1" x14ac:dyDescent="0.25">
      <c r="A40" s="83" t="s">
        <v>113</v>
      </c>
      <c r="B40" s="84"/>
      <c r="C40" s="84"/>
      <c r="D40" s="84"/>
      <c r="E40" s="84"/>
      <c r="F40" s="84"/>
      <c r="G40" s="84"/>
      <c r="H40" s="84"/>
      <c r="I40" s="84"/>
      <c r="J40" s="84"/>
      <c r="K40" s="84"/>
      <c r="L40" s="85" t="s">
        <v>27</v>
      </c>
      <c r="M40" s="85"/>
      <c r="N40" s="85"/>
      <c r="O40" s="85"/>
      <c r="P40" s="85"/>
      <c r="Q40" s="85"/>
      <c r="R40" s="85"/>
      <c r="S40" s="85"/>
      <c r="T40" s="85"/>
      <c r="U40" s="86"/>
    </row>
    <row r="41" spans="1:23" ht="25.5" customHeight="1" x14ac:dyDescent="0.25">
      <c r="A41" s="68"/>
      <c r="B41" s="69"/>
      <c r="C41" s="69"/>
      <c r="D41" s="69"/>
      <c r="E41" s="69"/>
      <c r="F41" s="69"/>
      <c r="G41" s="69"/>
      <c r="H41" s="69"/>
      <c r="I41" s="69"/>
      <c r="J41" s="69"/>
      <c r="K41" s="69"/>
      <c r="L41" s="70"/>
      <c r="M41" s="70"/>
      <c r="N41" s="70"/>
      <c r="O41" s="70"/>
      <c r="P41" s="70"/>
      <c r="Q41" s="70"/>
      <c r="R41" s="70"/>
      <c r="S41" s="70"/>
      <c r="T41" s="70"/>
      <c r="U41" s="71"/>
    </row>
    <row r="42" spans="1:23" ht="25.5" customHeight="1" x14ac:dyDescent="0.25">
      <c r="A42" s="68"/>
      <c r="B42" s="69"/>
      <c r="C42" s="69"/>
      <c r="D42" s="69"/>
      <c r="E42" s="69"/>
      <c r="F42" s="69"/>
      <c r="G42" s="69"/>
      <c r="H42" s="69"/>
      <c r="I42" s="69"/>
      <c r="J42" s="69"/>
      <c r="K42" s="69"/>
      <c r="L42" s="70"/>
      <c r="M42" s="70"/>
      <c r="N42" s="70"/>
      <c r="O42" s="70"/>
      <c r="P42" s="70"/>
      <c r="Q42" s="70"/>
      <c r="R42" s="70"/>
      <c r="S42" s="70"/>
      <c r="T42" s="70"/>
      <c r="U42" s="71"/>
    </row>
    <row r="43" spans="1:23" ht="25.5" customHeight="1" x14ac:dyDescent="0.25">
      <c r="A43" s="68"/>
      <c r="B43" s="69"/>
      <c r="C43" s="69"/>
      <c r="D43" s="69"/>
      <c r="E43" s="69"/>
      <c r="F43" s="69"/>
      <c r="G43" s="69"/>
      <c r="H43" s="69"/>
      <c r="I43" s="69"/>
      <c r="J43" s="69"/>
      <c r="K43" s="69"/>
      <c r="L43" s="70"/>
      <c r="M43" s="70"/>
      <c r="N43" s="70"/>
      <c r="O43" s="70"/>
      <c r="P43" s="70"/>
      <c r="Q43" s="70"/>
      <c r="R43" s="70"/>
      <c r="S43" s="70"/>
      <c r="T43" s="70"/>
      <c r="U43" s="71"/>
    </row>
    <row r="44" spans="1:23" ht="15.75" customHeight="1" x14ac:dyDescent="0.25">
      <c r="A44" s="52" t="s">
        <v>111</v>
      </c>
      <c r="B44" s="53"/>
      <c r="C44" s="53"/>
      <c r="D44" s="53"/>
      <c r="E44" s="53"/>
      <c r="F44" s="53"/>
      <c r="G44" s="53"/>
      <c r="H44" s="53"/>
      <c r="I44" s="53"/>
      <c r="J44" s="53"/>
      <c r="K44" s="53"/>
      <c r="L44" s="53"/>
      <c r="M44" s="53"/>
      <c r="N44" s="53"/>
      <c r="O44" s="53"/>
      <c r="P44" s="17" t="s">
        <v>4</v>
      </c>
      <c r="Q44" s="14"/>
      <c r="R44" s="17" t="s">
        <v>5</v>
      </c>
      <c r="S44" s="14"/>
      <c r="T44" s="17" t="s">
        <v>6</v>
      </c>
      <c r="U44" s="21"/>
    </row>
    <row r="45" spans="1:23" ht="35.25" customHeight="1" x14ac:dyDescent="0.25">
      <c r="A45" s="64"/>
      <c r="B45" s="65"/>
      <c r="C45" s="65"/>
      <c r="D45" s="65"/>
      <c r="E45" s="65"/>
      <c r="F45" s="65"/>
      <c r="G45" s="65"/>
      <c r="H45" s="65"/>
      <c r="I45" s="65"/>
      <c r="J45" s="65"/>
      <c r="K45" s="65"/>
      <c r="L45" s="65"/>
      <c r="M45" s="65"/>
      <c r="N45" s="65"/>
      <c r="O45" s="65"/>
      <c r="P45" s="65"/>
      <c r="Q45" s="65"/>
      <c r="R45" s="65"/>
      <c r="S45" s="65"/>
      <c r="T45" s="65"/>
      <c r="U45" s="76"/>
    </row>
    <row r="46" spans="1:23" x14ac:dyDescent="0.25">
      <c r="A46" s="82" t="s">
        <v>96</v>
      </c>
      <c r="B46" s="44"/>
      <c r="C46" s="44"/>
      <c r="D46" s="44"/>
      <c r="E46" s="44"/>
      <c r="F46" s="44"/>
      <c r="G46" s="44"/>
      <c r="H46" s="44"/>
      <c r="I46" s="44"/>
      <c r="J46" s="44"/>
      <c r="K46" s="44"/>
      <c r="L46" s="44" t="s">
        <v>94</v>
      </c>
      <c r="M46" s="44"/>
      <c r="N46" s="44"/>
      <c r="O46" s="44"/>
      <c r="P46" s="44"/>
      <c r="Q46" s="44"/>
      <c r="R46" s="44"/>
      <c r="S46" s="44"/>
      <c r="T46" s="44"/>
      <c r="U46" s="81"/>
    </row>
    <row r="47" spans="1:23" ht="15.75" customHeight="1" x14ac:dyDescent="0.25">
      <c r="A47" s="54" t="s">
        <v>89</v>
      </c>
      <c r="B47" s="55"/>
      <c r="C47" s="55"/>
      <c r="D47" s="55"/>
      <c r="E47" s="55"/>
      <c r="F47" s="55"/>
      <c r="G47" s="55"/>
      <c r="H47" s="55"/>
      <c r="I47" s="55"/>
      <c r="J47" s="55"/>
      <c r="K47" s="55"/>
      <c r="L47" s="55"/>
      <c r="M47" s="55"/>
      <c r="N47" s="55"/>
      <c r="O47" s="55"/>
      <c r="P47" s="55"/>
      <c r="Q47" s="55"/>
      <c r="R47" s="55"/>
      <c r="S47" s="55"/>
      <c r="T47" s="55"/>
      <c r="U47" s="56"/>
    </row>
    <row r="48" spans="1:23" x14ac:dyDescent="0.25">
      <c r="A48" s="92" t="s">
        <v>85</v>
      </c>
      <c r="B48" s="93"/>
      <c r="C48" s="93"/>
      <c r="D48" s="93"/>
      <c r="E48" s="93"/>
      <c r="F48" s="93"/>
      <c r="G48" s="93"/>
      <c r="H48" s="93"/>
      <c r="I48" s="93"/>
      <c r="J48" s="93"/>
      <c r="K48" s="93"/>
      <c r="L48" s="93"/>
      <c r="M48" s="93"/>
      <c r="N48" s="93"/>
      <c r="O48" s="93"/>
      <c r="P48" s="93"/>
      <c r="Q48" s="93"/>
      <c r="R48" s="93"/>
      <c r="S48" s="93"/>
      <c r="T48" s="93"/>
      <c r="U48" s="94"/>
    </row>
    <row r="49" spans="1:23" ht="27" customHeight="1" x14ac:dyDescent="0.25">
      <c r="A49" s="95" t="s">
        <v>33</v>
      </c>
      <c r="B49" s="78"/>
      <c r="C49" s="78"/>
      <c r="D49" s="78"/>
      <c r="E49" s="96" t="str">
        <f>+IF(AND(COUNTIF(R36:S38,"SI")=3,COUNTBLANK(R36:R38)=0),"X","")</f>
        <v/>
      </c>
      <c r="F49" s="96"/>
      <c r="G49" s="78" t="s">
        <v>34</v>
      </c>
      <c r="H49" s="78"/>
      <c r="I49" s="78"/>
      <c r="J49" s="78"/>
      <c r="K49" s="77" t="str">
        <f>+IF(COUNTBLANK(R36:R38)&gt;=1,"",
IF(COUNTIF(R36:R38,"NO")=1,"X",
IF(COUNTIF(R36:R38,"NO")=2,"",
IF(COUNTIF(R36:R38,"SI")=1,"X",
IF(COUNTIF(R36:R38,"P*")&gt;=1,"X","")))))</f>
        <v/>
      </c>
      <c r="L49" s="77"/>
      <c r="M49" s="78" t="s">
        <v>35</v>
      </c>
      <c r="N49" s="78"/>
      <c r="O49" s="78"/>
      <c r="P49" s="78"/>
      <c r="Q49" s="77" t="str">
        <f>+IF(COUNTBLANK(R36:R38)&gt;=1,"",
IF(COUNTIF(R36:R38,"NO")&gt;=2,"X",""))</f>
        <v/>
      </c>
      <c r="R49" s="77"/>
      <c r="S49" s="79" t="str">
        <f>IF(E49="X","",IF(K49="X","Plan de Mejora",IF(Q49="X","Plan de Mejora",IF(E49="","",IF(K49="","",IF("q48="";""",))))))</f>
        <v/>
      </c>
      <c r="T49" s="79"/>
      <c r="U49" s="80"/>
      <c r="V49" s="24">
        <f>IF(S49="Plan de Mejora",1,0)</f>
        <v>0</v>
      </c>
      <c r="W49" s="24" t="b">
        <f>+IF(E49="X",1)</f>
        <v>0</v>
      </c>
    </row>
    <row r="50" spans="1:23" x14ac:dyDescent="0.25">
      <c r="A50" s="92" t="s">
        <v>86</v>
      </c>
      <c r="B50" s="93"/>
      <c r="C50" s="93"/>
      <c r="D50" s="93"/>
      <c r="E50" s="93"/>
      <c r="F50" s="93"/>
      <c r="G50" s="93"/>
      <c r="H50" s="93"/>
      <c r="I50" s="93"/>
      <c r="J50" s="93"/>
      <c r="K50" s="93"/>
      <c r="L50" s="93"/>
      <c r="M50" s="93"/>
      <c r="N50" s="93"/>
      <c r="O50" s="93"/>
      <c r="P50" s="93"/>
      <c r="Q50" s="93"/>
      <c r="R50" s="93"/>
      <c r="S50" s="93"/>
      <c r="T50" s="93"/>
      <c r="U50" s="94"/>
    </row>
    <row r="51" spans="1:23" ht="27" customHeight="1" x14ac:dyDescent="0.25">
      <c r="A51" s="95" t="s">
        <v>33</v>
      </c>
      <c r="B51" s="78"/>
      <c r="C51" s="78"/>
      <c r="D51" s="78"/>
      <c r="E51" s="96" t="str">
        <f>+IF(AND(COUNTIF(T36:U38,"SI")=3,COUNTBLANK(T36:T38)=0),"X","")</f>
        <v/>
      </c>
      <c r="F51" s="96"/>
      <c r="G51" s="78" t="s">
        <v>34</v>
      </c>
      <c r="H51" s="78"/>
      <c r="I51" s="78"/>
      <c r="J51" s="78"/>
      <c r="K51" s="77" t="str">
        <f>+IF(COUNTBLANK(T36:T38)&gt;=1,"",
IF(COUNTIF(T36:T38,"NO")=1,"X",
IF(COUNTIF(T36:T38,"NO")=2,"",
IF(COUNTIF(T36:T38,"SI")=1,"X",
IF(COUNTIF(T36:T38,"P*")&gt;=1,"X","")))))</f>
        <v/>
      </c>
      <c r="L51" s="77"/>
      <c r="M51" s="78" t="s">
        <v>35</v>
      </c>
      <c r="N51" s="78"/>
      <c r="O51" s="78"/>
      <c r="P51" s="78"/>
      <c r="Q51" s="77" t="str">
        <f>+IF(COUNTBLANK(T36:T38)&gt;=1,"",
IF(COUNTIF(T36:T38,"NO")&gt;=2,"X",""))</f>
        <v/>
      </c>
      <c r="R51" s="77"/>
      <c r="S51" s="79" t="str">
        <f>IF(E51="X","",IF(K51="X","Plan de Mejora",IF(Q51="X","Plan de Mejora",IF(E51="","",IF(K51="","",IF("q50="";""",))))))</f>
        <v/>
      </c>
      <c r="T51" s="79"/>
      <c r="U51" s="80"/>
      <c r="V51" s="24">
        <f>IF(S51="Plan de Mejora",1,0)</f>
        <v>0</v>
      </c>
      <c r="W51" s="24" t="b">
        <f>+IF(E51="X",1)</f>
        <v>0</v>
      </c>
    </row>
    <row r="52" spans="1:23" ht="33.75" customHeight="1" x14ac:dyDescent="0.25">
      <c r="A52" s="90" t="s">
        <v>91</v>
      </c>
      <c r="B52" s="91"/>
      <c r="C52" s="91"/>
      <c r="D52" s="91"/>
      <c r="E52" s="91"/>
      <c r="F52" s="91"/>
      <c r="G52" s="75" t="s">
        <v>27</v>
      </c>
      <c r="H52" s="75"/>
      <c r="I52" s="75"/>
      <c r="J52" s="75"/>
      <c r="K52" s="75"/>
      <c r="L52" s="75" t="s">
        <v>62</v>
      </c>
      <c r="M52" s="75"/>
      <c r="N52" s="75"/>
      <c r="O52" s="75"/>
      <c r="P52" s="75"/>
      <c r="Q52" s="75"/>
      <c r="R52" s="58" t="s">
        <v>87</v>
      </c>
      <c r="S52" s="58"/>
      <c r="T52" s="58" t="s">
        <v>88</v>
      </c>
      <c r="U52" s="59"/>
    </row>
    <row r="53" spans="1:23" ht="43.5" customHeight="1" x14ac:dyDescent="0.25">
      <c r="A53" s="72"/>
      <c r="B53" s="73"/>
      <c r="C53" s="73"/>
      <c r="D53" s="73"/>
      <c r="E53" s="73"/>
      <c r="F53" s="73"/>
      <c r="G53" s="70"/>
      <c r="H53" s="70"/>
      <c r="I53" s="70"/>
      <c r="J53" s="70"/>
      <c r="K53" s="70"/>
      <c r="L53" s="74" t="s">
        <v>31</v>
      </c>
      <c r="M53" s="74"/>
      <c r="N53" s="74"/>
      <c r="O53" s="74"/>
      <c r="P53" s="74"/>
      <c r="Q53" s="74"/>
      <c r="R53" s="60"/>
      <c r="S53" s="60"/>
      <c r="T53" s="60"/>
      <c r="U53" s="60"/>
    </row>
    <row r="54" spans="1:23" ht="43.5" customHeight="1" x14ac:dyDescent="0.25">
      <c r="A54" s="72"/>
      <c r="B54" s="73"/>
      <c r="C54" s="73"/>
      <c r="D54" s="73"/>
      <c r="E54" s="73"/>
      <c r="F54" s="73"/>
      <c r="G54" s="70"/>
      <c r="H54" s="70"/>
      <c r="I54" s="70"/>
      <c r="J54" s="70"/>
      <c r="K54" s="70"/>
      <c r="L54" s="74" t="s">
        <v>30</v>
      </c>
      <c r="M54" s="74"/>
      <c r="N54" s="74"/>
      <c r="O54" s="74"/>
      <c r="P54" s="74"/>
      <c r="Q54" s="74"/>
      <c r="R54" s="60"/>
      <c r="S54" s="60"/>
      <c r="T54" s="60"/>
      <c r="U54" s="60"/>
    </row>
    <row r="55" spans="1:23" ht="43.5" customHeight="1" x14ac:dyDescent="0.25">
      <c r="A55" s="72"/>
      <c r="B55" s="73"/>
      <c r="C55" s="73"/>
      <c r="D55" s="73"/>
      <c r="E55" s="73"/>
      <c r="F55" s="73"/>
      <c r="G55" s="70"/>
      <c r="H55" s="70"/>
      <c r="I55" s="70"/>
      <c r="J55" s="70"/>
      <c r="K55" s="70"/>
      <c r="L55" s="74" t="s">
        <v>32</v>
      </c>
      <c r="M55" s="74"/>
      <c r="N55" s="74"/>
      <c r="O55" s="74"/>
      <c r="P55" s="74"/>
      <c r="Q55" s="74"/>
      <c r="R55" s="60"/>
      <c r="S55" s="60"/>
      <c r="T55" s="60"/>
      <c r="U55" s="60"/>
    </row>
    <row r="56" spans="1:23" ht="10.5" customHeight="1" x14ac:dyDescent="0.25">
      <c r="A56" s="61" t="s">
        <v>110</v>
      </c>
      <c r="B56" s="62"/>
      <c r="C56" s="62"/>
      <c r="D56" s="62"/>
      <c r="E56" s="62"/>
      <c r="F56" s="62"/>
      <c r="G56" s="62"/>
      <c r="H56" s="62"/>
      <c r="I56" s="62"/>
      <c r="J56" s="62"/>
      <c r="K56" s="62"/>
      <c r="L56" s="62"/>
      <c r="M56" s="62"/>
      <c r="N56" s="62"/>
      <c r="O56" s="62"/>
      <c r="P56" s="62"/>
      <c r="Q56" s="62"/>
      <c r="R56" s="62"/>
      <c r="S56" s="62"/>
      <c r="T56" s="62"/>
      <c r="U56" s="63"/>
    </row>
    <row r="57" spans="1:23" ht="10.5" customHeight="1" x14ac:dyDescent="0.25">
      <c r="A57" s="83" t="s">
        <v>114</v>
      </c>
      <c r="B57" s="84"/>
      <c r="C57" s="84"/>
      <c r="D57" s="84"/>
      <c r="E57" s="84"/>
      <c r="F57" s="84"/>
      <c r="G57" s="84"/>
      <c r="H57" s="84"/>
      <c r="I57" s="84"/>
      <c r="J57" s="84"/>
      <c r="K57" s="84"/>
      <c r="L57" s="85" t="s">
        <v>27</v>
      </c>
      <c r="M57" s="85"/>
      <c r="N57" s="85"/>
      <c r="O57" s="85"/>
      <c r="P57" s="85"/>
      <c r="Q57" s="85"/>
      <c r="R57" s="85"/>
      <c r="S57" s="85"/>
      <c r="T57" s="85"/>
      <c r="U57" s="86"/>
    </row>
    <row r="58" spans="1:23" ht="24.75" customHeight="1" x14ac:dyDescent="0.25">
      <c r="A58" s="68"/>
      <c r="B58" s="69"/>
      <c r="C58" s="69"/>
      <c r="D58" s="69"/>
      <c r="E58" s="69"/>
      <c r="F58" s="69"/>
      <c r="G58" s="69"/>
      <c r="H58" s="69"/>
      <c r="I58" s="69"/>
      <c r="J58" s="69"/>
      <c r="K58" s="69"/>
      <c r="L58" s="70"/>
      <c r="M58" s="70"/>
      <c r="N58" s="70"/>
      <c r="O58" s="70"/>
      <c r="P58" s="70"/>
      <c r="Q58" s="70"/>
      <c r="R58" s="70"/>
      <c r="S58" s="70"/>
      <c r="T58" s="70"/>
      <c r="U58" s="71"/>
    </row>
    <row r="59" spans="1:23" ht="25.5" customHeight="1" x14ac:dyDescent="0.25">
      <c r="A59" s="68"/>
      <c r="B59" s="69"/>
      <c r="C59" s="69"/>
      <c r="D59" s="69"/>
      <c r="E59" s="69"/>
      <c r="F59" s="69"/>
      <c r="G59" s="69"/>
      <c r="H59" s="69"/>
      <c r="I59" s="69"/>
      <c r="J59" s="69"/>
      <c r="K59" s="69"/>
      <c r="L59" s="70"/>
      <c r="M59" s="70"/>
      <c r="N59" s="70"/>
      <c r="O59" s="70"/>
      <c r="P59" s="70"/>
      <c r="Q59" s="70"/>
      <c r="R59" s="70"/>
      <c r="S59" s="70"/>
      <c r="T59" s="70"/>
      <c r="U59" s="71"/>
    </row>
    <row r="60" spans="1:23" ht="25.5" customHeight="1" x14ac:dyDescent="0.25">
      <c r="A60" s="68"/>
      <c r="B60" s="69"/>
      <c r="C60" s="69"/>
      <c r="D60" s="69"/>
      <c r="E60" s="69"/>
      <c r="F60" s="69"/>
      <c r="G60" s="69"/>
      <c r="H60" s="69"/>
      <c r="I60" s="69"/>
      <c r="J60" s="69"/>
      <c r="K60" s="69"/>
      <c r="L60" s="70"/>
      <c r="M60" s="70"/>
      <c r="N60" s="70"/>
      <c r="O60" s="70"/>
      <c r="P60" s="70"/>
      <c r="Q60" s="70"/>
      <c r="R60" s="70"/>
      <c r="S60" s="70"/>
      <c r="T60" s="70"/>
      <c r="U60" s="71"/>
    </row>
    <row r="61" spans="1:23" ht="15.75" customHeight="1" x14ac:dyDescent="0.25">
      <c r="A61" s="52" t="s">
        <v>111</v>
      </c>
      <c r="B61" s="53"/>
      <c r="C61" s="53"/>
      <c r="D61" s="53"/>
      <c r="E61" s="53"/>
      <c r="F61" s="53"/>
      <c r="G61" s="53"/>
      <c r="H61" s="53"/>
      <c r="I61" s="53"/>
      <c r="J61" s="53"/>
      <c r="K61" s="53"/>
      <c r="L61" s="53"/>
      <c r="M61" s="53"/>
      <c r="N61" s="53"/>
      <c r="O61" s="53"/>
      <c r="P61" s="17" t="s">
        <v>4</v>
      </c>
      <c r="Q61" s="14"/>
      <c r="R61" s="17" t="s">
        <v>5</v>
      </c>
      <c r="S61" s="14"/>
      <c r="T61" s="17" t="s">
        <v>6</v>
      </c>
      <c r="U61" s="21"/>
    </row>
    <row r="62" spans="1:23" ht="35.25" customHeight="1" x14ac:dyDescent="0.25">
      <c r="A62" s="64"/>
      <c r="B62" s="65"/>
      <c r="C62" s="65"/>
      <c r="D62" s="65"/>
      <c r="E62" s="65"/>
      <c r="F62" s="65"/>
      <c r="G62" s="65"/>
      <c r="H62" s="65"/>
      <c r="I62" s="65"/>
      <c r="J62" s="65"/>
      <c r="K62" s="65"/>
      <c r="L62" s="65"/>
      <c r="M62" s="65"/>
      <c r="N62" s="65"/>
      <c r="O62" s="65"/>
      <c r="P62" s="65"/>
      <c r="Q62" s="65"/>
      <c r="R62" s="65"/>
      <c r="S62" s="65"/>
      <c r="T62" s="65"/>
      <c r="U62" s="76"/>
    </row>
    <row r="63" spans="1:23" x14ac:dyDescent="0.25">
      <c r="A63" s="82" t="s">
        <v>96</v>
      </c>
      <c r="B63" s="44"/>
      <c r="C63" s="44"/>
      <c r="D63" s="44"/>
      <c r="E63" s="44"/>
      <c r="F63" s="44"/>
      <c r="G63" s="44"/>
      <c r="H63" s="44"/>
      <c r="I63" s="44"/>
      <c r="J63" s="44"/>
      <c r="K63" s="44"/>
      <c r="L63" s="44" t="s">
        <v>94</v>
      </c>
      <c r="M63" s="44"/>
      <c r="N63" s="44"/>
      <c r="O63" s="44"/>
      <c r="P63" s="44"/>
      <c r="Q63" s="44"/>
      <c r="R63" s="44"/>
      <c r="S63" s="44"/>
      <c r="T63" s="44"/>
      <c r="U63" s="81"/>
    </row>
    <row r="64" spans="1:23" ht="15" customHeight="1" x14ac:dyDescent="0.25">
      <c r="A64" s="54" t="s">
        <v>89</v>
      </c>
      <c r="B64" s="55"/>
      <c r="C64" s="55"/>
      <c r="D64" s="55"/>
      <c r="E64" s="55"/>
      <c r="F64" s="55"/>
      <c r="G64" s="55"/>
      <c r="H64" s="55"/>
      <c r="I64" s="55"/>
      <c r="J64" s="55"/>
      <c r="K64" s="55"/>
      <c r="L64" s="55"/>
      <c r="M64" s="55"/>
      <c r="N64" s="55"/>
      <c r="O64" s="55"/>
      <c r="P64" s="55"/>
      <c r="Q64" s="55"/>
      <c r="R64" s="55"/>
      <c r="S64" s="55"/>
      <c r="T64" s="55"/>
      <c r="U64" s="56"/>
    </row>
    <row r="65" spans="1:23" x14ac:dyDescent="0.25">
      <c r="A65" s="92" t="s">
        <v>85</v>
      </c>
      <c r="B65" s="93"/>
      <c r="C65" s="93"/>
      <c r="D65" s="93"/>
      <c r="E65" s="93"/>
      <c r="F65" s="93"/>
      <c r="G65" s="93"/>
      <c r="H65" s="93"/>
      <c r="I65" s="93"/>
      <c r="J65" s="93"/>
      <c r="K65" s="93"/>
      <c r="L65" s="93"/>
      <c r="M65" s="93"/>
      <c r="N65" s="93"/>
      <c r="O65" s="93"/>
      <c r="P65" s="93"/>
      <c r="Q65" s="93"/>
      <c r="R65" s="93"/>
      <c r="S65" s="93"/>
      <c r="T65" s="93"/>
      <c r="U65" s="94"/>
    </row>
    <row r="66" spans="1:23" ht="22.5" customHeight="1" x14ac:dyDescent="0.25">
      <c r="A66" s="95" t="s">
        <v>33</v>
      </c>
      <c r="B66" s="78"/>
      <c r="C66" s="78"/>
      <c r="D66" s="78"/>
      <c r="E66" s="96" t="str">
        <f>+IF(AND(COUNTIF(R53:S55,"SI")=3,COUNTBLANK(R53:R55)=0),"X","")</f>
        <v/>
      </c>
      <c r="F66" s="96"/>
      <c r="G66" s="78" t="s">
        <v>34</v>
      </c>
      <c r="H66" s="78"/>
      <c r="I66" s="78"/>
      <c r="J66" s="78"/>
      <c r="K66" s="77" t="str">
        <f>+IF(COUNTBLANK(R53:R55)&gt;=1,"",
IF(COUNTIF(R53:R55,"NO")=1,"X",
IF(COUNTIF(R53:R55,"NO")=2,"",
IF(COUNTIF(R53:R55,"SI")=1,"X",
IF(COUNTIF(R53:R55,"P*")&gt;=1,"X","")))))</f>
        <v/>
      </c>
      <c r="L66" s="77"/>
      <c r="M66" s="78" t="s">
        <v>35</v>
      </c>
      <c r="N66" s="78"/>
      <c r="O66" s="78"/>
      <c r="P66" s="78"/>
      <c r="Q66" s="77" t="str">
        <f>+IF(COUNTBLANK(R53:R55)&gt;=1,"",
IF(COUNTIF(R53:R55,"NO")&gt;=2,"X",""))</f>
        <v/>
      </c>
      <c r="R66" s="77"/>
      <c r="S66" s="97" t="str">
        <f>IF(E66="X","",IF(K66="X","Plan de Mejora",IF(Q66="X","Plan de Mejora",IF(E66="","",IF(K66="","",IF("q65="";""",))))))</f>
        <v/>
      </c>
      <c r="T66" s="97"/>
      <c r="U66" s="98"/>
      <c r="V66" s="24">
        <f>IF(S66="Plan de Mejora",1,0)</f>
        <v>0</v>
      </c>
      <c r="W66" s="24" t="b">
        <f>+IF(E66="X",1)</f>
        <v>0</v>
      </c>
    </row>
    <row r="67" spans="1:23" x14ac:dyDescent="0.25">
      <c r="A67" s="92" t="s">
        <v>86</v>
      </c>
      <c r="B67" s="93"/>
      <c r="C67" s="93"/>
      <c r="D67" s="93"/>
      <c r="E67" s="93"/>
      <c r="F67" s="93"/>
      <c r="G67" s="93"/>
      <c r="H67" s="93"/>
      <c r="I67" s="93"/>
      <c r="J67" s="93"/>
      <c r="K67" s="93"/>
      <c r="L67" s="93"/>
      <c r="M67" s="93"/>
      <c r="N67" s="93"/>
      <c r="O67" s="93"/>
      <c r="P67" s="93"/>
      <c r="Q67" s="93"/>
      <c r="R67" s="93"/>
      <c r="S67" s="93"/>
      <c r="T67" s="93"/>
      <c r="U67" s="94"/>
    </row>
    <row r="68" spans="1:23" ht="24" customHeight="1" x14ac:dyDescent="0.25">
      <c r="A68" s="95" t="s">
        <v>33</v>
      </c>
      <c r="B68" s="78"/>
      <c r="C68" s="78"/>
      <c r="D68" s="78"/>
      <c r="E68" s="96" t="str">
        <f>+IF(AND(COUNTIF(T53:U55,"SI")=3,COUNTBLANK(T53:T55)=0),"X","")</f>
        <v/>
      </c>
      <c r="F68" s="96"/>
      <c r="G68" s="78" t="s">
        <v>34</v>
      </c>
      <c r="H68" s="78"/>
      <c r="I68" s="78"/>
      <c r="J68" s="78"/>
      <c r="K68" s="77" t="str">
        <f>IF(COUNTBLANK(T53:T55)&gt;=1,"",
IF(COUNTIF(T53:T55,"NO")=1,"X",
IF(COUNTIF(T53:T55,"NO")=2,"",
IF(COUNTIF(T53:T55,"SI")=1,"X",
IF(COUNTIF(T53:T55,"P*")&gt;=1,"X","")))))</f>
        <v/>
      </c>
      <c r="L68" s="77"/>
      <c r="M68" s="78" t="s">
        <v>35</v>
      </c>
      <c r="N68" s="78"/>
      <c r="O68" s="78"/>
      <c r="P68" s="78"/>
      <c r="Q68" s="77" t="str">
        <f>+IF(COUNTBLANK(T53:T55)&gt;=1,"",
IF(COUNTIF(T53:T55,"NO")&gt;=2,"X",""))</f>
        <v/>
      </c>
      <c r="R68" s="77"/>
      <c r="S68" s="97" t="str">
        <f>IF(E68="X","",IF(K68="X","Plan de Mejora",IF(Q68="X","Plan de Mejora",IF(E68="","",IF(K68="","",IF("q67="";""",))))))</f>
        <v/>
      </c>
      <c r="T68" s="97"/>
      <c r="U68" s="98"/>
      <c r="V68" s="24">
        <f>IF(S68="Plan de Mejora",1,0)</f>
        <v>0</v>
      </c>
      <c r="W68" s="24" t="b">
        <f>+IF(E68="X",1)</f>
        <v>0</v>
      </c>
    </row>
    <row r="69" spans="1:23" ht="34.5" customHeight="1" x14ac:dyDescent="0.25">
      <c r="A69" s="90" t="s">
        <v>92</v>
      </c>
      <c r="B69" s="91"/>
      <c r="C69" s="91"/>
      <c r="D69" s="91"/>
      <c r="E69" s="91"/>
      <c r="F69" s="91"/>
      <c r="G69" s="75" t="s">
        <v>27</v>
      </c>
      <c r="H69" s="75"/>
      <c r="I69" s="75"/>
      <c r="J69" s="75"/>
      <c r="K69" s="75"/>
      <c r="L69" s="75" t="s">
        <v>62</v>
      </c>
      <c r="M69" s="75"/>
      <c r="N69" s="75"/>
      <c r="O69" s="75"/>
      <c r="P69" s="75"/>
      <c r="Q69" s="75"/>
      <c r="R69" s="58" t="s">
        <v>87</v>
      </c>
      <c r="S69" s="58"/>
      <c r="T69" s="58" t="s">
        <v>88</v>
      </c>
      <c r="U69" s="59"/>
    </row>
    <row r="70" spans="1:23" ht="43.5" customHeight="1" x14ac:dyDescent="0.25">
      <c r="A70" s="72"/>
      <c r="B70" s="73"/>
      <c r="C70" s="73"/>
      <c r="D70" s="73"/>
      <c r="E70" s="73"/>
      <c r="F70" s="73"/>
      <c r="G70" s="70"/>
      <c r="H70" s="70"/>
      <c r="I70" s="70"/>
      <c r="J70" s="70"/>
      <c r="K70" s="70"/>
      <c r="L70" s="74" t="s">
        <v>31</v>
      </c>
      <c r="M70" s="74"/>
      <c r="N70" s="74"/>
      <c r="O70" s="74"/>
      <c r="P70" s="74"/>
      <c r="Q70" s="74"/>
      <c r="R70" s="60"/>
      <c r="S70" s="60"/>
      <c r="T70" s="60"/>
      <c r="U70" s="60"/>
    </row>
    <row r="71" spans="1:23" ht="43.5" customHeight="1" x14ac:dyDescent="0.25">
      <c r="A71" s="72"/>
      <c r="B71" s="73"/>
      <c r="C71" s="73"/>
      <c r="D71" s="73"/>
      <c r="E71" s="73"/>
      <c r="F71" s="73"/>
      <c r="G71" s="70"/>
      <c r="H71" s="70"/>
      <c r="I71" s="70"/>
      <c r="J71" s="70"/>
      <c r="K71" s="70"/>
      <c r="L71" s="74" t="s">
        <v>30</v>
      </c>
      <c r="M71" s="74"/>
      <c r="N71" s="74"/>
      <c r="O71" s="74"/>
      <c r="P71" s="74"/>
      <c r="Q71" s="74"/>
      <c r="R71" s="60"/>
      <c r="S71" s="60"/>
      <c r="T71" s="60"/>
      <c r="U71" s="60"/>
    </row>
    <row r="72" spans="1:23" ht="43.5" customHeight="1" x14ac:dyDescent="0.25">
      <c r="A72" s="72"/>
      <c r="B72" s="73"/>
      <c r="C72" s="73"/>
      <c r="D72" s="73"/>
      <c r="E72" s="73"/>
      <c r="F72" s="73"/>
      <c r="G72" s="70"/>
      <c r="H72" s="70"/>
      <c r="I72" s="70"/>
      <c r="J72" s="70"/>
      <c r="K72" s="70"/>
      <c r="L72" s="74" t="s">
        <v>32</v>
      </c>
      <c r="M72" s="74"/>
      <c r="N72" s="74"/>
      <c r="O72" s="74"/>
      <c r="P72" s="74"/>
      <c r="Q72" s="74"/>
      <c r="R72" s="60"/>
      <c r="S72" s="60"/>
      <c r="T72" s="60"/>
      <c r="U72" s="60"/>
    </row>
    <row r="73" spans="1:23" ht="13.5" customHeight="1" x14ac:dyDescent="0.25">
      <c r="A73" s="61" t="s">
        <v>110</v>
      </c>
      <c r="B73" s="62"/>
      <c r="C73" s="62"/>
      <c r="D73" s="62"/>
      <c r="E73" s="62"/>
      <c r="F73" s="62"/>
      <c r="G73" s="62"/>
      <c r="H73" s="62"/>
      <c r="I73" s="62"/>
      <c r="J73" s="62"/>
      <c r="K73" s="62"/>
      <c r="L73" s="62"/>
      <c r="M73" s="62"/>
      <c r="N73" s="62"/>
      <c r="O73" s="62"/>
      <c r="P73" s="62"/>
      <c r="Q73" s="62"/>
      <c r="R73" s="62"/>
      <c r="S73" s="62"/>
      <c r="T73" s="62"/>
      <c r="U73" s="63"/>
    </row>
    <row r="74" spans="1:23" x14ac:dyDescent="0.25">
      <c r="A74" s="64" t="s">
        <v>115</v>
      </c>
      <c r="B74" s="65"/>
      <c r="C74" s="65"/>
      <c r="D74" s="65"/>
      <c r="E74" s="65"/>
      <c r="F74" s="65"/>
      <c r="G74" s="65"/>
      <c r="H74" s="65"/>
      <c r="I74" s="65"/>
      <c r="J74" s="65"/>
      <c r="K74" s="65"/>
      <c r="L74" s="74" t="s">
        <v>27</v>
      </c>
      <c r="M74" s="74"/>
      <c r="N74" s="74"/>
      <c r="O74" s="74"/>
      <c r="P74" s="74"/>
      <c r="Q74" s="74"/>
      <c r="R74" s="74"/>
      <c r="S74" s="74"/>
      <c r="T74" s="74"/>
      <c r="U74" s="132"/>
    </row>
    <row r="75" spans="1:23" ht="25.5" customHeight="1" x14ac:dyDescent="0.25">
      <c r="A75" s="68"/>
      <c r="B75" s="69"/>
      <c r="C75" s="69"/>
      <c r="D75" s="69"/>
      <c r="E75" s="69"/>
      <c r="F75" s="69"/>
      <c r="G75" s="69"/>
      <c r="H75" s="69"/>
      <c r="I75" s="69"/>
      <c r="J75" s="69"/>
      <c r="K75" s="69"/>
      <c r="L75" s="70"/>
      <c r="M75" s="70"/>
      <c r="N75" s="70"/>
      <c r="O75" s="70"/>
      <c r="P75" s="70"/>
      <c r="Q75" s="70"/>
      <c r="R75" s="70"/>
      <c r="S75" s="70"/>
      <c r="T75" s="70"/>
      <c r="U75" s="71"/>
    </row>
    <row r="76" spans="1:23" ht="25.5" customHeight="1" x14ac:dyDescent="0.25">
      <c r="A76" s="68"/>
      <c r="B76" s="69"/>
      <c r="C76" s="69"/>
      <c r="D76" s="69"/>
      <c r="E76" s="69"/>
      <c r="F76" s="69"/>
      <c r="G76" s="69"/>
      <c r="H76" s="69"/>
      <c r="I76" s="69"/>
      <c r="J76" s="69"/>
      <c r="K76" s="69"/>
      <c r="L76" s="70"/>
      <c r="M76" s="70"/>
      <c r="N76" s="70"/>
      <c r="O76" s="70"/>
      <c r="P76" s="70"/>
      <c r="Q76" s="70"/>
      <c r="R76" s="70"/>
      <c r="S76" s="70"/>
      <c r="T76" s="70"/>
      <c r="U76" s="71"/>
    </row>
    <row r="77" spans="1:23" ht="25.5" customHeight="1" x14ac:dyDescent="0.25">
      <c r="A77" s="68"/>
      <c r="B77" s="69"/>
      <c r="C77" s="69"/>
      <c r="D77" s="69"/>
      <c r="E77" s="69"/>
      <c r="F77" s="69"/>
      <c r="G77" s="69"/>
      <c r="H77" s="69"/>
      <c r="I77" s="69"/>
      <c r="J77" s="69"/>
      <c r="K77" s="69"/>
      <c r="L77" s="70"/>
      <c r="M77" s="70"/>
      <c r="N77" s="70"/>
      <c r="O77" s="70"/>
      <c r="P77" s="70"/>
      <c r="Q77" s="70"/>
      <c r="R77" s="70"/>
      <c r="S77" s="70"/>
      <c r="T77" s="70"/>
      <c r="U77" s="71"/>
    </row>
    <row r="78" spans="1:23" ht="15.75" customHeight="1" x14ac:dyDescent="0.25">
      <c r="A78" s="52" t="s">
        <v>111</v>
      </c>
      <c r="B78" s="53"/>
      <c r="C78" s="53"/>
      <c r="D78" s="53"/>
      <c r="E78" s="53"/>
      <c r="F78" s="53"/>
      <c r="G78" s="53"/>
      <c r="H78" s="53"/>
      <c r="I78" s="53"/>
      <c r="J78" s="53"/>
      <c r="K78" s="53"/>
      <c r="L78" s="53"/>
      <c r="M78" s="53"/>
      <c r="N78" s="53"/>
      <c r="O78" s="53"/>
      <c r="P78" s="17" t="s">
        <v>4</v>
      </c>
      <c r="Q78" s="14"/>
      <c r="R78" s="17" t="s">
        <v>5</v>
      </c>
      <c r="S78" s="14"/>
      <c r="T78" s="17" t="s">
        <v>6</v>
      </c>
      <c r="U78" s="21"/>
    </row>
    <row r="79" spans="1:23" ht="35.25" customHeight="1" x14ac:dyDescent="0.25">
      <c r="A79" s="64"/>
      <c r="B79" s="65"/>
      <c r="C79" s="65"/>
      <c r="D79" s="65"/>
      <c r="E79" s="65"/>
      <c r="F79" s="65"/>
      <c r="G79" s="65"/>
      <c r="H79" s="65"/>
      <c r="I79" s="65"/>
      <c r="J79" s="65"/>
      <c r="K79" s="65"/>
      <c r="L79" s="65"/>
      <c r="M79" s="65"/>
      <c r="N79" s="65"/>
      <c r="O79" s="65"/>
      <c r="P79" s="65"/>
      <c r="Q79" s="65"/>
      <c r="R79" s="65"/>
      <c r="S79" s="65"/>
      <c r="T79" s="65"/>
      <c r="U79" s="76"/>
    </row>
    <row r="80" spans="1:23" x14ac:dyDescent="0.25">
      <c r="A80" s="82" t="s">
        <v>96</v>
      </c>
      <c r="B80" s="44"/>
      <c r="C80" s="44"/>
      <c r="D80" s="44"/>
      <c r="E80" s="44"/>
      <c r="F80" s="44"/>
      <c r="G80" s="44"/>
      <c r="H80" s="44"/>
      <c r="I80" s="44"/>
      <c r="J80" s="44"/>
      <c r="K80" s="44"/>
      <c r="L80" s="44" t="s">
        <v>94</v>
      </c>
      <c r="M80" s="44"/>
      <c r="N80" s="44"/>
      <c r="O80" s="44"/>
      <c r="P80" s="44"/>
      <c r="Q80" s="44"/>
      <c r="R80" s="44"/>
      <c r="S80" s="44"/>
      <c r="T80" s="44"/>
      <c r="U80" s="81"/>
    </row>
    <row r="81" spans="1:23" ht="15.75" customHeight="1" x14ac:dyDescent="0.25">
      <c r="A81" s="54" t="s">
        <v>89</v>
      </c>
      <c r="B81" s="55"/>
      <c r="C81" s="55"/>
      <c r="D81" s="55"/>
      <c r="E81" s="55"/>
      <c r="F81" s="55"/>
      <c r="G81" s="55"/>
      <c r="H81" s="55"/>
      <c r="I81" s="55"/>
      <c r="J81" s="55"/>
      <c r="K81" s="55"/>
      <c r="L81" s="55"/>
      <c r="M81" s="55"/>
      <c r="N81" s="55"/>
      <c r="O81" s="55"/>
      <c r="P81" s="55"/>
      <c r="Q81" s="55"/>
      <c r="R81" s="55"/>
      <c r="S81" s="55"/>
      <c r="T81" s="55"/>
      <c r="U81" s="56"/>
    </row>
    <row r="82" spans="1:23" ht="12.75" customHeight="1" x14ac:dyDescent="0.25">
      <c r="A82" s="92" t="s">
        <v>85</v>
      </c>
      <c r="B82" s="93"/>
      <c r="C82" s="93"/>
      <c r="D82" s="93"/>
      <c r="E82" s="93"/>
      <c r="F82" s="93"/>
      <c r="G82" s="93"/>
      <c r="H82" s="93"/>
      <c r="I82" s="93"/>
      <c r="J82" s="93"/>
      <c r="K82" s="93"/>
      <c r="L82" s="93"/>
      <c r="M82" s="93"/>
      <c r="N82" s="93"/>
      <c r="O82" s="93"/>
      <c r="P82" s="93"/>
      <c r="Q82" s="93"/>
      <c r="R82" s="93"/>
      <c r="S82" s="93"/>
      <c r="T82" s="93"/>
      <c r="U82" s="94"/>
    </row>
    <row r="83" spans="1:23" ht="24" customHeight="1" x14ac:dyDescent="0.25">
      <c r="A83" s="95" t="s">
        <v>33</v>
      </c>
      <c r="B83" s="78"/>
      <c r="C83" s="78"/>
      <c r="D83" s="78"/>
      <c r="E83" s="96" t="str">
        <f>+IF(AND(COUNTIF(R70:S72,"SI")=3,COUNTBLANK(R70:R72)=0),"X","")</f>
        <v/>
      </c>
      <c r="F83" s="96"/>
      <c r="G83" s="78" t="s">
        <v>34</v>
      </c>
      <c r="H83" s="78"/>
      <c r="I83" s="78"/>
      <c r="J83" s="78"/>
      <c r="K83" s="77" t="str">
        <f>+IF(COUNTBLANK(R70:R72)&gt;=1,"",
IF(COUNTIF(R70:R72,"NO")=1,"X",
IF(COUNTIF(R70:R72,"NO")=2,"",
IF(COUNTIF(R70:R72,"SI")=1,"X",
IF(COUNTIF(R70:R72,"P*")&gt;=1,"X","")))))</f>
        <v/>
      </c>
      <c r="L83" s="77"/>
      <c r="M83" s="78" t="s">
        <v>35</v>
      </c>
      <c r="N83" s="78"/>
      <c r="O83" s="78"/>
      <c r="P83" s="78"/>
      <c r="Q83" s="77" t="str">
        <f>+IF(COUNTBLANK(R70:R72)&gt;=1,"",
IF(COUNTIF(R70:R72,"NO")&gt;=2,"X",""))</f>
        <v/>
      </c>
      <c r="R83" s="77"/>
      <c r="S83" s="97" t="str">
        <f>IF(E83="X","",IF(K83="X","Plan de Mejora",IF(Q83="X","Plan de Mejora",IF(E83="","",IF(K83="","",IF("q82="";""",))))))</f>
        <v/>
      </c>
      <c r="T83" s="97"/>
      <c r="U83" s="98"/>
      <c r="V83" s="24">
        <f>IF(S83="Plan de Mejora",1,0)</f>
        <v>0</v>
      </c>
      <c r="W83" s="24" t="b">
        <f>+IF(E83="X",1)</f>
        <v>0</v>
      </c>
    </row>
    <row r="84" spans="1:23" ht="13.5" customHeight="1" x14ac:dyDescent="0.25">
      <c r="A84" s="92" t="s">
        <v>86</v>
      </c>
      <c r="B84" s="93"/>
      <c r="C84" s="93"/>
      <c r="D84" s="93"/>
      <c r="E84" s="93"/>
      <c r="F84" s="93"/>
      <c r="G84" s="93"/>
      <c r="H84" s="93"/>
      <c r="I84" s="93"/>
      <c r="J84" s="93"/>
      <c r="K84" s="93"/>
      <c r="L84" s="93"/>
      <c r="M84" s="93"/>
      <c r="N84" s="93"/>
      <c r="O84" s="93"/>
      <c r="P84" s="93"/>
      <c r="Q84" s="93"/>
      <c r="R84" s="93"/>
      <c r="S84" s="93"/>
      <c r="T84" s="93"/>
      <c r="U84" s="94"/>
    </row>
    <row r="85" spans="1:23" ht="24" customHeight="1" x14ac:dyDescent="0.25">
      <c r="A85" s="95" t="s">
        <v>33</v>
      </c>
      <c r="B85" s="78"/>
      <c r="C85" s="78"/>
      <c r="D85" s="78"/>
      <c r="E85" s="96" t="str">
        <f>+IF(AND(COUNTIF(T70:U72,"SI")=3,COUNTBLANK(T70:T72)=0),"X","")</f>
        <v/>
      </c>
      <c r="F85" s="96"/>
      <c r="G85" s="78" t="s">
        <v>34</v>
      </c>
      <c r="H85" s="78"/>
      <c r="I85" s="78"/>
      <c r="J85" s="78"/>
      <c r="K85" s="77" t="str">
        <f>IF(COUNTBLANK(T70:T72)&gt;=1,"",
IF(COUNTIF(T70:T72,"NO")=1,"X",
IF(COUNTIF(T70:T72,"NO")=2,"",
IF(COUNTIF(T70:T72,"SI")=1,"X",
IF(COUNTIF(T70:T72,"P*")&gt;=1,"X","")))))</f>
        <v/>
      </c>
      <c r="L85" s="77"/>
      <c r="M85" s="78" t="s">
        <v>35</v>
      </c>
      <c r="N85" s="78"/>
      <c r="O85" s="78"/>
      <c r="P85" s="78"/>
      <c r="Q85" s="77" t="str">
        <f>+IF(COUNTBLANK(T70:T72)&gt;=1,"",
IF(COUNTIF(T70:T72,"NO")&gt;=2,"X",""))</f>
        <v/>
      </c>
      <c r="R85" s="77"/>
      <c r="S85" s="97" t="str">
        <f>IF(E85="X","",IF(K85="X","Plan de Mejora",IF(Q85="X","Plan de Mejora",IF(E85="","",IF(K85="","",IF("q84="";""",))))))</f>
        <v/>
      </c>
      <c r="T85" s="97"/>
      <c r="U85" s="98"/>
      <c r="V85" s="24">
        <f>IF(S85="Plan de Mejora",1,0)</f>
        <v>0</v>
      </c>
      <c r="W85" s="24" t="b">
        <f>+IF(E85="X",1)</f>
        <v>0</v>
      </c>
    </row>
    <row r="86" spans="1:23" ht="34.5" customHeight="1" x14ac:dyDescent="0.25">
      <c r="A86" s="90" t="s">
        <v>95</v>
      </c>
      <c r="B86" s="91"/>
      <c r="C86" s="91"/>
      <c r="D86" s="91"/>
      <c r="E86" s="91"/>
      <c r="F86" s="91"/>
      <c r="G86" s="75" t="s">
        <v>27</v>
      </c>
      <c r="H86" s="75"/>
      <c r="I86" s="75"/>
      <c r="J86" s="75"/>
      <c r="K86" s="75"/>
      <c r="L86" s="75" t="s">
        <v>62</v>
      </c>
      <c r="M86" s="75"/>
      <c r="N86" s="75"/>
      <c r="O86" s="75"/>
      <c r="P86" s="75"/>
      <c r="Q86" s="75"/>
      <c r="R86" s="58" t="s">
        <v>87</v>
      </c>
      <c r="S86" s="58"/>
      <c r="T86" s="58" t="s">
        <v>88</v>
      </c>
      <c r="U86" s="59"/>
    </row>
    <row r="87" spans="1:23" ht="43.5" customHeight="1" x14ac:dyDescent="0.25">
      <c r="A87" s="72"/>
      <c r="B87" s="73"/>
      <c r="C87" s="73"/>
      <c r="D87" s="73"/>
      <c r="E87" s="73"/>
      <c r="F87" s="73"/>
      <c r="G87" s="70"/>
      <c r="H87" s="70"/>
      <c r="I87" s="70"/>
      <c r="J87" s="70"/>
      <c r="K87" s="70"/>
      <c r="L87" s="74" t="s">
        <v>31</v>
      </c>
      <c r="M87" s="74"/>
      <c r="N87" s="74"/>
      <c r="O87" s="74"/>
      <c r="P87" s="74"/>
      <c r="Q87" s="74"/>
      <c r="R87" s="60"/>
      <c r="S87" s="60"/>
      <c r="T87" s="60"/>
      <c r="U87" s="60"/>
    </row>
    <row r="88" spans="1:23" ht="43.5" customHeight="1" x14ac:dyDescent="0.25">
      <c r="A88" s="72"/>
      <c r="B88" s="73"/>
      <c r="C88" s="73"/>
      <c r="D88" s="73"/>
      <c r="E88" s="73"/>
      <c r="F88" s="73"/>
      <c r="G88" s="70"/>
      <c r="H88" s="70"/>
      <c r="I88" s="70"/>
      <c r="J88" s="70"/>
      <c r="K88" s="70"/>
      <c r="L88" s="74" t="s">
        <v>30</v>
      </c>
      <c r="M88" s="74"/>
      <c r="N88" s="74"/>
      <c r="O88" s="74"/>
      <c r="P88" s="74"/>
      <c r="Q88" s="74"/>
      <c r="R88" s="60"/>
      <c r="S88" s="60"/>
      <c r="T88" s="60"/>
      <c r="U88" s="60"/>
    </row>
    <row r="89" spans="1:23" ht="43.5" customHeight="1" x14ac:dyDescent="0.25">
      <c r="A89" s="72"/>
      <c r="B89" s="73"/>
      <c r="C89" s="73"/>
      <c r="D89" s="73"/>
      <c r="E89" s="73"/>
      <c r="F89" s="73"/>
      <c r="G89" s="70"/>
      <c r="H89" s="70"/>
      <c r="I89" s="70"/>
      <c r="J89" s="70"/>
      <c r="K89" s="70"/>
      <c r="L89" s="74" t="s">
        <v>32</v>
      </c>
      <c r="M89" s="74"/>
      <c r="N89" s="74"/>
      <c r="O89" s="74"/>
      <c r="P89" s="74"/>
      <c r="Q89" s="74"/>
      <c r="R89" s="60"/>
      <c r="S89" s="60"/>
      <c r="T89" s="60"/>
      <c r="U89" s="60"/>
    </row>
    <row r="90" spans="1:23" ht="13.5" customHeight="1" x14ac:dyDescent="0.25">
      <c r="A90" s="61" t="s">
        <v>110</v>
      </c>
      <c r="B90" s="62"/>
      <c r="C90" s="62"/>
      <c r="D90" s="62"/>
      <c r="E90" s="62"/>
      <c r="F90" s="62"/>
      <c r="G90" s="62"/>
      <c r="H90" s="62"/>
      <c r="I90" s="62"/>
      <c r="J90" s="62"/>
      <c r="K90" s="62"/>
      <c r="L90" s="62"/>
      <c r="M90" s="62"/>
      <c r="N90" s="62"/>
      <c r="O90" s="62"/>
      <c r="P90" s="62"/>
      <c r="Q90" s="62"/>
      <c r="R90" s="62"/>
      <c r="S90" s="62"/>
      <c r="T90" s="62"/>
      <c r="U90" s="63"/>
    </row>
    <row r="91" spans="1:23" x14ac:dyDescent="0.25">
      <c r="A91" s="64" t="s">
        <v>116</v>
      </c>
      <c r="B91" s="65"/>
      <c r="C91" s="65"/>
      <c r="D91" s="65"/>
      <c r="E91" s="65"/>
      <c r="F91" s="65"/>
      <c r="G91" s="65"/>
      <c r="H91" s="65"/>
      <c r="I91" s="65"/>
      <c r="J91" s="65"/>
      <c r="K91" s="65"/>
      <c r="L91" s="74" t="s">
        <v>27</v>
      </c>
      <c r="M91" s="74"/>
      <c r="N91" s="74"/>
      <c r="O91" s="74"/>
      <c r="P91" s="74"/>
      <c r="Q91" s="74"/>
      <c r="R91" s="74"/>
      <c r="S91" s="74"/>
      <c r="T91" s="74"/>
      <c r="U91" s="132"/>
    </row>
    <row r="92" spans="1:23" ht="24.75" customHeight="1" x14ac:dyDescent="0.25">
      <c r="A92" s="68"/>
      <c r="B92" s="69"/>
      <c r="C92" s="69"/>
      <c r="D92" s="69"/>
      <c r="E92" s="69"/>
      <c r="F92" s="69"/>
      <c r="G92" s="69"/>
      <c r="H92" s="69"/>
      <c r="I92" s="69"/>
      <c r="J92" s="69"/>
      <c r="K92" s="69"/>
      <c r="L92" s="70"/>
      <c r="M92" s="70"/>
      <c r="N92" s="70"/>
      <c r="O92" s="70"/>
      <c r="P92" s="70"/>
      <c r="Q92" s="70"/>
      <c r="R92" s="70"/>
      <c r="S92" s="70"/>
      <c r="T92" s="70"/>
      <c r="U92" s="71"/>
    </row>
    <row r="93" spans="1:23" ht="24.75" customHeight="1" x14ac:dyDescent="0.25">
      <c r="A93" s="68"/>
      <c r="B93" s="69"/>
      <c r="C93" s="69"/>
      <c r="D93" s="69"/>
      <c r="E93" s="69"/>
      <c r="F93" s="69"/>
      <c r="G93" s="69"/>
      <c r="H93" s="69"/>
      <c r="I93" s="69"/>
      <c r="J93" s="69"/>
      <c r="K93" s="69"/>
      <c r="L93" s="70"/>
      <c r="M93" s="70"/>
      <c r="N93" s="70"/>
      <c r="O93" s="70"/>
      <c r="P93" s="70"/>
      <c r="Q93" s="70"/>
      <c r="R93" s="70"/>
      <c r="S93" s="70"/>
      <c r="T93" s="70"/>
      <c r="U93" s="71"/>
    </row>
    <row r="94" spans="1:23" ht="24.75" customHeight="1" x14ac:dyDescent="0.25">
      <c r="A94" s="68"/>
      <c r="B94" s="69"/>
      <c r="C94" s="69"/>
      <c r="D94" s="69"/>
      <c r="E94" s="69"/>
      <c r="F94" s="69"/>
      <c r="G94" s="69"/>
      <c r="H94" s="69"/>
      <c r="I94" s="69"/>
      <c r="J94" s="69"/>
      <c r="K94" s="69"/>
      <c r="L94" s="70"/>
      <c r="M94" s="70"/>
      <c r="N94" s="70"/>
      <c r="O94" s="70"/>
      <c r="P94" s="70"/>
      <c r="Q94" s="70"/>
      <c r="R94" s="70"/>
      <c r="S94" s="70"/>
      <c r="T94" s="70"/>
      <c r="U94" s="71"/>
    </row>
    <row r="95" spans="1:23" ht="15.75" customHeight="1" x14ac:dyDescent="0.25">
      <c r="A95" s="52" t="s">
        <v>111</v>
      </c>
      <c r="B95" s="53"/>
      <c r="C95" s="53"/>
      <c r="D95" s="53"/>
      <c r="E95" s="53"/>
      <c r="F95" s="53"/>
      <c r="G95" s="53"/>
      <c r="H95" s="53"/>
      <c r="I95" s="53"/>
      <c r="J95" s="53"/>
      <c r="K95" s="53"/>
      <c r="L95" s="53"/>
      <c r="M95" s="53"/>
      <c r="N95" s="53"/>
      <c r="O95" s="53"/>
      <c r="P95" s="17" t="s">
        <v>4</v>
      </c>
      <c r="Q95" s="14"/>
      <c r="R95" s="17" t="s">
        <v>5</v>
      </c>
      <c r="S95" s="14"/>
      <c r="T95" s="17" t="s">
        <v>6</v>
      </c>
      <c r="U95" s="21"/>
    </row>
    <row r="96" spans="1:23" ht="35.25" customHeight="1" x14ac:dyDescent="0.25">
      <c r="A96" s="64"/>
      <c r="B96" s="65"/>
      <c r="C96" s="65"/>
      <c r="D96" s="65"/>
      <c r="E96" s="65"/>
      <c r="F96" s="65"/>
      <c r="G96" s="65"/>
      <c r="H96" s="65"/>
      <c r="I96" s="65"/>
      <c r="J96" s="65"/>
      <c r="K96" s="65"/>
      <c r="L96" s="65"/>
      <c r="M96" s="65"/>
      <c r="N96" s="65"/>
      <c r="O96" s="65"/>
      <c r="P96" s="65"/>
      <c r="Q96" s="65"/>
      <c r="R96" s="65"/>
      <c r="S96" s="65"/>
      <c r="T96" s="65"/>
      <c r="U96" s="76"/>
    </row>
    <row r="97" spans="1:23" x14ac:dyDescent="0.25">
      <c r="A97" s="82" t="s">
        <v>96</v>
      </c>
      <c r="B97" s="44"/>
      <c r="C97" s="44"/>
      <c r="D97" s="44"/>
      <c r="E97" s="44"/>
      <c r="F97" s="44"/>
      <c r="G97" s="44"/>
      <c r="H97" s="44"/>
      <c r="I97" s="44"/>
      <c r="J97" s="44"/>
      <c r="K97" s="44"/>
      <c r="L97" s="44" t="s">
        <v>94</v>
      </c>
      <c r="M97" s="44"/>
      <c r="N97" s="44"/>
      <c r="O97" s="44"/>
      <c r="P97" s="44"/>
      <c r="Q97" s="44"/>
      <c r="R97" s="44"/>
      <c r="S97" s="44"/>
      <c r="T97" s="44"/>
      <c r="U97" s="81"/>
    </row>
    <row r="98" spans="1:23" ht="15.75" customHeight="1" x14ac:dyDescent="0.25">
      <c r="A98" s="54" t="s">
        <v>89</v>
      </c>
      <c r="B98" s="55"/>
      <c r="C98" s="55"/>
      <c r="D98" s="55"/>
      <c r="E98" s="55"/>
      <c r="F98" s="55"/>
      <c r="G98" s="55"/>
      <c r="H98" s="55"/>
      <c r="I98" s="55"/>
      <c r="J98" s="55"/>
      <c r="K98" s="55"/>
      <c r="L98" s="55"/>
      <c r="M98" s="55"/>
      <c r="N98" s="55"/>
      <c r="O98" s="55"/>
      <c r="P98" s="55"/>
      <c r="Q98" s="55"/>
      <c r="R98" s="55"/>
      <c r="S98" s="55"/>
      <c r="T98" s="55"/>
      <c r="U98" s="56"/>
    </row>
    <row r="99" spans="1:23" ht="12.75" customHeight="1" x14ac:dyDescent="0.25">
      <c r="A99" s="92" t="s">
        <v>85</v>
      </c>
      <c r="B99" s="93"/>
      <c r="C99" s="93"/>
      <c r="D99" s="93"/>
      <c r="E99" s="93"/>
      <c r="F99" s="93"/>
      <c r="G99" s="93"/>
      <c r="H99" s="93"/>
      <c r="I99" s="93"/>
      <c r="J99" s="93"/>
      <c r="K99" s="93"/>
      <c r="L99" s="93"/>
      <c r="M99" s="93"/>
      <c r="N99" s="93"/>
      <c r="O99" s="93"/>
      <c r="P99" s="93"/>
      <c r="Q99" s="93"/>
      <c r="R99" s="93"/>
      <c r="S99" s="93"/>
      <c r="T99" s="93"/>
      <c r="U99" s="94"/>
    </row>
    <row r="100" spans="1:23" ht="24" customHeight="1" x14ac:dyDescent="0.25">
      <c r="A100" s="95" t="s">
        <v>33</v>
      </c>
      <c r="B100" s="78"/>
      <c r="C100" s="78"/>
      <c r="D100" s="78"/>
      <c r="E100" s="96" t="str">
        <f>+IF(AND(COUNTIF(R87:S89,"SI")=3,COUNTBLANK(R87:R89)=0),"X","")</f>
        <v/>
      </c>
      <c r="F100" s="96"/>
      <c r="G100" s="78" t="s">
        <v>34</v>
      </c>
      <c r="H100" s="78"/>
      <c r="I100" s="78"/>
      <c r="J100" s="78"/>
      <c r="K100" s="77" t="str">
        <f>+IF(COUNTBLANK(R87:R89)&gt;=1,"",
IF(COUNTIF(R87:R89,"NO")=1,"X",
IF(COUNTIF(R87:R89,"NO")=2,"",
IF(COUNTIF(R87:R89,"SI")=1,"X",
IF(COUNTIF(R87:R89,"P*")&gt;=1,"X","")))))</f>
        <v/>
      </c>
      <c r="L100" s="77"/>
      <c r="M100" s="78" t="s">
        <v>35</v>
      </c>
      <c r="N100" s="78"/>
      <c r="O100" s="78"/>
      <c r="P100" s="78"/>
      <c r="Q100" s="77" t="str">
        <f>+IF(COUNTBLANK(R87:R89)&gt;=1,"",
IF(COUNTIF(R87:R89,"NO")&gt;=2,"X",""))</f>
        <v/>
      </c>
      <c r="R100" s="77"/>
      <c r="S100" s="97" t="str">
        <f>IF(E100="X","",IF(K100="X","Plan de Mejora",IF(Q100="X","Plan de Mejora",IF(E100="","",IF(K100="","",IF("q99="";""",))))))</f>
        <v/>
      </c>
      <c r="T100" s="97"/>
      <c r="U100" s="98"/>
      <c r="V100" s="24">
        <f>IF(S100="Plan de Mejora",1,0)</f>
        <v>0</v>
      </c>
      <c r="W100" s="24" t="b">
        <f>+IF(E100="X",1)</f>
        <v>0</v>
      </c>
    </row>
    <row r="101" spans="1:23" ht="12" customHeight="1" x14ac:dyDescent="0.25">
      <c r="A101" s="92" t="s">
        <v>86</v>
      </c>
      <c r="B101" s="93"/>
      <c r="C101" s="93"/>
      <c r="D101" s="93"/>
      <c r="E101" s="93"/>
      <c r="F101" s="93"/>
      <c r="G101" s="93"/>
      <c r="H101" s="93"/>
      <c r="I101" s="93"/>
      <c r="J101" s="93"/>
      <c r="K101" s="93"/>
      <c r="L101" s="93"/>
      <c r="M101" s="93"/>
      <c r="N101" s="93"/>
      <c r="O101" s="93"/>
      <c r="P101" s="93"/>
      <c r="Q101" s="93"/>
      <c r="R101" s="93"/>
      <c r="S101" s="93"/>
      <c r="T101" s="93"/>
      <c r="U101" s="94"/>
    </row>
    <row r="102" spans="1:23" ht="24" customHeight="1" x14ac:dyDescent="0.25">
      <c r="A102" s="95" t="s">
        <v>33</v>
      </c>
      <c r="B102" s="78"/>
      <c r="C102" s="78"/>
      <c r="D102" s="78"/>
      <c r="E102" s="96" t="str">
        <f>+IF(AND(COUNTIF(T87:U89,"SI")=3,COUNTBLANK(T87:T89)=0),"X","")</f>
        <v/>
      </c>
      <c r="F102" s="96"/>
      <c r="G102" s="78" t="s">
        <v>34</v>
      </c>
      <c r="H102" s="78"/>
      <c r="I102" s="78"/>
      <c r="J102" s="78"/>
      <c r="K102" s="77" t="str">
        <f>IF(COUNTBLANK(T87:T89)&gt;=1,"",
IF(COUNTIF(T87:T89,"NO")=1,"X",
IF(COUNTIF(T87:T89,"NO")=2,"",
IF(COUNTIF(T87:T89,"SI")=1,"X",
IF(COUNTIF(T87:T89,"P*")&gt;=1,"X","")))))</f>
        <v/>
      </c>
      <c r="L102" s="77"/>
      <c r="M102" s="78" t="s">
        <v>35</v>
      </c>
      <c r="N102" s="78"/>
      <c r="O102" s="78"/>
      <c r="P102" s="78"/>
      <c r="Q102" s="77" t="str">
        <f>+IF(COUNTBLANK(T87:T89)&gt;=1,"",
IF(COUNTIF(T87:T89,"NO")&gt;=2,"X",""))</f>
        <v/>
      </c>
      <c r="R102" s="77"/>
      <c r="S102" s="97" t="str">
        <f>IF(E102="X","",IF(K102="X","Plan de Mejora",IF(Q102="X","Plan de Mejora",IF(E102="","",IF(K102="","",IF("q101="";""",))))))</f>
        <v/>
      </c>
      <c r="T102" s="97"/>
      <c r="U102" s="98"/>
      <c r="V102" s="24">
        <f>IF(S102="Plan de Mejora",1,0)</f>
        <v>0</v>
      </c>
      <c r="W102" s="24" t="b">
        <f>+IF(E102="X",1)</f>
        <v>0</v>
      </c>
    </row>
    <row r="103" spans="1:23" ht="30" customHeight="1" x14ac:dyDescent="0.25">
      <c r="A103" s="120" t="s">
        <v>101</v>
      </c>
      <c r="B103" s="121"/>
      <c r="C103" s="121"/>
      <c r="D103" s="121"/>
      <c r="E103" s="121"/>
      <c r="F103" s="121"/>
      <c r="G103" s="121"/>
      <c r="H103" s="121"/>
      <c r="I103" s="121"/>
      <c r="J103" s="121"/>
      <c r="K103" s="121"/>
      <c r="L103" s="121"/>
      <c r="M103" s="121"/>
      <c r="N103" s="121"/>
      <c r="O103" s="121"/>
      <c r="P103" s="122"/>
      <c r="Q103" s="123" t="str">
        <f>IF(A19=0," ",COUNTA(A19,A36,A53,A70,A87))</f>
        <v xml:space="preserve"> </v>
      </c>
      <c r="R103" s="124"/>
      <c r="S103" s="124"/>
      <c r="T103" s="124"/>
      <c r="U103" s="125"/>
    </row>
    <row r="104" spans="1:23" ht="30" customHeight="1" x14ac:dyDescent="0.25">
      <c r="A104" s="115" t="s">
        <v>117</v>
      </c>
      <c r="B104" s="116"/>
      <c r="C104" s="116"/>
      <c r="D104" s="116"/>
      <c r="E104" s="116"/>
      <c r="F104" s="116"/>
      <c r="G104" s="116"/>
      <c r="H104" s="116"/>
      <c r="I104" s="116"/>
      <c r="J104" s="116"/>
      <c r="K104" s="116"/>
      <c r="L104" s="116"/>
      <c r="M104" s="116"/>
      <c r="N104" s="116"/>
      <c r="O104" s="116"/>
      <c r="P104" s="116"/>
      <c r="Q104" s="116"/>
      <c r="R104" s="116"/>
      <c r="S104" s="116"/>
      <c r="T104" s="116"/>
      <c r="U104" s="117"/>
      <c r="V104" s="22"/>
    </row>
    <row r="105" spans="1:23" ht="20.25" customHeight="1" x14ac:dyDescent="0.25">
      <c r="A105" s="114"/>
      <c r="B105" s="37"/>
      <c r="C105" s="37"/>
      <c r="D105" s="37"/>
      <c r="E105" s="37"/>
      <c r="F105" s="37"/>
      <c r="G105" s="37"/>
      <c r="H105" s="37"/>
      <c r="I105" s="37"/>
      <c r="J105" s="37"/>
      <c r="K105" s="37"/>
      <c r="L105" s="37"/>
      <c r="M105" s="37"/>
      <c r="N105" s="37"/>
      <c r="O105" s="37"/>
      <c r="P105" s="37"/>
      <c r="Q105" s="37"/>
      <c r="R105" s="37"/>
      <c r="S105" s="37"/>
      <c r="T105" s="37"/>
      <c r="U105" s="38"/>
    </row>
    <row r="106" spans="1:23" ht="20.25" customHeight="1" x14ac:dyDescent="0.25">
      <c r="A106" s="114"/>
      <c r="B106" s="37"/>
      <c r="C106" s="37"/>
      <c r="D106" s="37"/>
      <c r="E106" s="37"/>
      <c r="F106" s="37"/>
      <c r="G106" s="37"/>
      <c r="H106" s="37"/>
      <c r="I106" s="37"/>
      <c r="J106" s="37"/>
      <c r="K106" s="37"/>
      <c r="L106" s="37"/>
      <c r="M106" s="37"/>
      <c r="N106" s="37"/>
      <c r="O106" s="37"/>
      <c r="P106" s="37"/>
      <c r="Q106" s="37"/>
      <c r="R106" s="37"/>
      <c r="S106" s="37"/>
      <c r="T106" s="37"/>
      <c r="U106" s="38"/>
    </row>
    <row r="107" spans="1:23" ht="20.25" customHeight="1" x14ac:dyDescent="0.25">
      <c r="A107" s="114"/>
      <c r="B107" s="37"/>
      <c r="C107" s="37"/>
      <c r="D107" s="37"/>
      <c r="E107" s="37"/>
      <c r="F107" s="37"/>
      <c r="G107" s="37"/>
      <c r="H107" s="37"/>
      <c r="I107" s="37"/>
      <c r="J107" s="37"/>
      <c r="K107" s="37"/>
      <c r="L107" s="37"/>
      <c r="M107" s="37"/>
      <c r="N107" s="37"/>
      <c r="O107" s="37"/>
      <c r="P107" s="37"/>
      <c r="Q107" s="37"/>
      <c r="R107" s="37"/>
      <c r="S107" s="37"/>
      <c r="T107" s="37"/>
      <c r="U107" s="38"/>
    </row>
    <row r="108" spans="1:23" x14ac:dyDescent="0.25">
      <c r="A108" s="82" t="s">
        <v>28</v>
      </c>
      <c r="B108" s="44"/>
      <c r="C108" s="44"/>
      <c r="D108" s="44"/>
      <c r="E108" s="44"/>
      <c r="F108" s="44"/>
      <c r="G108" s="44"/>
      <c r="H108" s="44"/>
      <c r="I108" s="44"/>
      <c r="J108" s="44"/>
      <c r="K108" s="44"/>
      <c r="L108" s="44" t="s">
        <v>94</v>
      </c>
      <c r="M108" s="44"/>
      <c r="N108" s="44"/>
      <c r="O108" s="44"/>
      <c r="P108" s="44"/>
      <c r="Q108" s="44"/>
      <c r="R108" s="44"/>
      <c r="S108" s="44"/>
      <c r="T108" s="44"/>
      <c r="U108" s="81"/>
    </row>
    <row r="109" spans="1:23" ht="15.75" x14ac:dyDescent="0.25">
      <c r="A109" s="138" t="s">
        <v>100</v>
      </c>
      <c r="B109" s="139"/>
      <c r="C109" s="139"/>
      <c r="D109" s="139"/>
      <c r="E109" s="139"/>
      <c r="F109" s="139"/>
      <c r="G109" s="139"/>
      <c r="H109" s="139"/>
      <c r="I109" s="139"/>
      <c r="J109" s="139"/>
      <c r="K109" s="139"/>
      <c r="L109" s="139"/>
      <c r="M109" s="139"/>
      <c r="N109" s="139"/>
      <c r="O109" s="139"/>
      <c r="P109" s="17" t="s">
        <v>4</v>
      </c>
      <c r="Q109" s="14"/>
      <c r="R109" s="17" t="s">
        <v>5</v>
      </c>
      <c r="S109" s="14"/>
      <c r="T109" s="17" t="s">
        <v>6</v>
      </c>
      <c r="U109" s="21"/>
    </row>
    <row r="110" spans="1:23" ht="15" customHeight="1" x14ac:dyDescent="0.25">
      <c r="A110" s="99"/>
      <c r="B110" s="100"/>
      <c r="C110" s="100"/>
      <c r="D110" s="100"/>
      <c r="E110" s="100"/>
      <c r="F110" s="100"/>
      <c r="G110" s="100"/>
      <c r="H110" s="100"/>
      <c r="I110" s="100"/>
      <c r="J110" s="100"/>
      <c r="K110" s="100"/>
      <c r="L110" s="100"/>
      <c r="M110" s="100"/>
      <c r="N110" s="100"/>
      <c r="O110" s="100"/>
      <c r="P110" s="100"/>
      <c r="Q110" s="100"/>
      <c r="R110" s="100"/>
      <c r="S110" s="100"/>
      <c r="T110" s="100"/>
      <c r="U110" s="107"/>
    </row>
    <row r="111" spans="1:23" ht="27" customHeight="1" x14ac:dyDescent="0.25">
      <c r="A111" s="108" t="s">
        <v>119</v>
      </c>
      <c r="B111" s="109"/>
      <c r="C111" s="109"/>
      <c r="D111" s="109"/>
      <c r="E111" s="109"/>
      <c r="F111" s="109"/>
      <c r="G111" s="109"/>
      <c r="H111" s="109"/>
      <c r="I111" s="109"/>
      <c r="J111" s="109"/>
      <c r="K111" s="109"/>
      <c r="L111" s="109"/>
      <c r="M111" s="109"/>
      <c r="N111" s="109"/>
      <c r="O111" s="109"/>
      <c r="P111" s="109"/>
      <c r="Q111" s="109"/>
      <c r="R111" s="109"/>
      <c r="S111" s="109"/>
      <c r="T111" s="109"/>
      <c r="U111" s="110"/>
    </row>
    <row r="112" spans="1:23" ht="19.5" customHeight="1" x14ac:dyDescent="0.25">
      <c r="A112" s="104" t="s">
        <v>98</v>
      </c>
      <c r="B112" s="105"/>
      <c r="C112" s="105"/>
      <c r="D112" s="105"/>
      <c r="E112" s="105"/>
      <c r="F112" s="105"/>
      <c r="G112" s="105"/>
      <c r="H112" s="105"/>
      <c r="I112" s="105"/>
      <c r="J112" s="105"/>
      <c r="K112" s="105"/>
      <c r="L112" s="105"/>
      <c r="M112" s="105"/>
      <c r="N112" s="105"/>
      <c r="O112" s="105"/>
      <c r="P112" s="105"/>
      <c r="Q112" s="105"/>
      <c r="R112" s="105"/>
      <c r="S112" s="105"/>
      <c r="T112" s="105"/>
      <c r="U112" s="106"/>
    </row>
    <row r="113" spans="1:22" ht="33" customHeight="1" thickBot="1" x14ac:dyDescent="0.3">
      <c r="A113" s="111" t="s">
        <v>120</v>
      </c>
      <c r="B113" s="112"/>
      <c r="C113" s="112"/>
      <c r="D113" s="112"/>
      <c r="E113" s="112"/>
      <c r="F113" s="112"/>
      <c r="G113" s="112"/>
      <c r="H113" s="112"/>
      <c r="I113" s="112"/>
      <c r="J113" s="112"/>
      <c r="K113" s="112"/>
      <c r="L113" s="112"/>
      <c r="M113" s="112"/>
      <c r="N113" s="112"/>
      <c r="O113" s="112"/>
      <c r="P113" s="112"/>
      <c r="Q113" s="112"/>
      <c r="R113" s="112"/>
      <c r="S113" s="112"/>
      <c r="T113" s="112"/>
      <c r="U113" s="113"/>
    </row>
    <row r="114" spans="1:22" ht="27" customHeight="1" thickBot="1" x14ac:dyDescent="0.3">
      <c r="A114" s="136" t="s">
        <v>33</v>
      </c>
      <c r="B114" s="137"/>
      <c r="C114" s="137"/>
      <c r="D114" s="137"/>
      <c r="E114" s="137"/>
      <c r="F114" s="137"/>
      <c r="G114" s="137"/>
      <c r="H114" s="118" t="str">
        <f>+IF(W100+W83+W66+W49+W32&gt;=3,IF(S114="X","","X"),"")</f>
        <v/>
      </c>
      <c r="I114" s="119"/>
      <c r="J114" s="119"/>
      <c r="K114" s="137" t="s">
        <v>118</v>
      </c>
      <c r="L114" s="137"/>
      <c r="M114" s="137"/>
      <c r="N114" s="137"/>
      <c r="O114" s="137"/>
      <c r="P114" s="137"/>
      <c r="Q114" s="137"/>
      <c r="R114" s="137"/>
      <c r="S114" s="118" t="str">
        <f>IF(S32="Plan de Mejora","X",IF(S49="Plan de Mejora","X",IF(S66="Plan de Mejora","X",IF(S83="Plan de Mejora","X",IF(S100="Plan de Mejora","X","")))))</f>
        <v/>
      </c>
      <c r="T114" s="119"/>
      <c r="U114" s="135"/>
      <c r="V114" s="25" t="b">
        <f>IF((+V32+V49+V66+V83+V100)&gt;=1,"X",IF((+V32+V49+V66+V83+V100)&lt;0,""))</f>
        <v>0</v>
      </c>
    </row>
    <row r="115" spans="1:22" ht="33" customHeight="1" x14ac:dyDescent="0.25">
      <c r="A115" s="111" t="s">
        <v>121</v>
      </c>
      <c r="B115" s="112"/>
      <c r="C115" s="112"/>
      <c r="D115" s="112"/>
      <c r="E115" s="112"/>
      <c r="F115" s="112"/>
      <c r="G115" s="112"/>
      <c r="H115" s="112"/>
      <c r="I115" s="112"/>
      <c r="J115" s="112"/>
      <c r="K115" s="112"/>
      <c r="L115" s="112"/>
      <c r="M115" s="112"/>
      <c r="N115" s="112"/>
      <c r="O115" s="112"/>
      <c r="P115" s="112"/>
      <c r="Q115" s="112"/>
      <c r="R115" s="112"/>
      <c r="S115" s="112"/>
      <c r="T115" s="112"/>
      <c r="U115" s="113"/>
    </row>
    <row r="116" spans="1:22" ht="27" customHeight="1" x14ac:dyDescent="0.25">
      <c r="A116" s="136" t="s">
        <v>33</v>
      </c>
      <c r="B116" s="137"/>
      <c r="C116" s="137"/>
      <c r="D116" s="137"/>
      <c r="E116" s="137"/>
      <c r="F116" s="137"/>
      <c r="G116" s="137"/>
      <c r="H116" s="119" t="str">
        <f>+IF(PlandeTrabajoCompComportamental!V21=60,"X","")</f>
        <v/>
      </c>
      <c r="I116" s="119"/>
      <c r="J116" s="119"/>
      <c r="K116" s="137" t="s">
        <v>118</v>
      </c>
      <c r="L116" s="137"/>
      <c r="M116" s="137"/>
      <c r="N116" s="137"/>
      <c r="O116" s="137"/>
      <c r="P116" s="137"/>
      <c r="Q116" s="137"/>
      <c r="R116" s="137"/>
      <c r="S116" s="119" t="str">
        <f>+IF(PlandeTrabajoCompComportamental!V21&gt;=0,IF(PlandeTrabajoCompComportamental!V21&lt;60,"X",""),"")</f>
        <v/>
      </c>
      <c r="T116" s="119"/>
      <c r="U116" s="135"/>
      <c r="V116" s="26"/>
    </row>
    <row r="117" spans="1:22" ht="18.75" x14ac:dyDescent="0.25">
      <c r="A117" s="101" t="s">
        <v>122</v>
      </c>
      <c r="B117" s="102"/>
      <c r="C117" s="102"/>
      <c r="D117" s="102"/>
      <c r="E117" s="102"/>
      <c r="F117" s="102"/>
      <c r="G117" s="102"/>
      <c r="H117" s="102"/>
      <c r="I117" s="102"/>
      <c r="J117" s="102"/>
      <c r="K117" s="102"/>
      <c r="L117" s="102"/>
      <c r="M117" s="102"/>
      <c r="N117" s="102"/>
      <c r="O117" s="102"/>
      <c r="P117" s="102"/>
      <c r="Q117" s="102"/>
      <c r="R117" s="102"/>
      <c r="S117" s="102"/>
      <c r="T117" s="102"/>
      <c r="U117" s="103"/>
    </row>
    <row r="118" spans="1:22" ht="35.25" customHeight="1" x14ac:dyDescent="0.25">
      <c r="A118" s="126"/>
      <c r="B118" s="127"/>
      <c r="C118" s="127"/>
      <c r="D118" s="127"/>
      <c r="E118" s="127"/>
      <c r="F118" s="127"/>
      <c r="G118" s="127"/>
      <c r="H118" s="127"/>
      <c r="I118" s="127"/>
      <c r="J118" s="127"/>
      <c r="K118" s="127"/>
      <c r="L118" s="127"/>
      <c r="M118" s="127"/>
      <c r="N118" s="127"/>
      <c r="O118" s="127"/>
      <c r="P118" s="127"/>
      <c r="Q118" s="127"/>
      <c r="R118" s="127"/>
      <c r="S118" s="127"/>
      <c r="T118" s="127"/>
      <c r="U118" s="128"/>
    </row>
    <row r="119" spans="1:22" ht="35.25" customHeight="1" x14ac:dyDescent="0.25">
      <c r="A119" s="129"/>
      <c r="B119" s="130"/>
      <c r="C119" s="130"/>
      <c r="D119" s="130"/>
      <c r="E119" s="130"/>
      <c r="F119" s="130"/>
      <c r="G119" s="130"/>
      <c r="H119" s="130"/>
      <c r="I119" s="130"/>
      <c r="J119" s="130"/>
      <c r="K119" s="130"/>
      <c r="L119" s="130"/>
      <c r="M119" s="130"/>
      <c r="N119" s="130"/>
      <c r="O119" s="130"/>
      <c r="P119" s="130"/>
      <c r="Q119" s="130"/>
      <c r="R119" s="130"/>
      <c r="S119" s="130"/>
      <c r="T119" s="130"/>
      <c r="U119" s="131"/>
    </row>
    <row r="120" spans="1:22" ht="20.25" customHeight="1" x14ac:dyDescent="0.25">
      <c r="A120" s="114"/>
      <c r="B120" s="37"/>
      <c r="C120" s="37"/>
      <c r="D120" s="37"/>
      <c r="E120" s="37"/>
      <c r="F120" s="37"/>
      <c r="G120" s="37"/>
      <c r="H120" s="37"/>
      <c r="I120" s="37"/>
      <c r="J120" s="37"/>
      <c r="K120" s="37"/>
      <c r="L120" s="37"/>
      <c r="M120" s="37"/>
      <c r="N120" s="37"/>
      <c r="O120" s="37"/>
      <c r="P120" s="37"/>
      <c r="Q120" s="37"/>
      <c r="R120" s="37"/>
      <c r="S120" s="37"/>
      <c r="T120" s="37"/>
      <c r="U120" s="38"/>
    </row>
    <row r="121" spans="1:22" ht="20.25" customHeight="1" x14ac:dyDescent="0.25">
      <c r="A121" s="114"/>
      <c r="B121" s="37"/>
      <c r="C121" s="37"/>
      <c r="D121" s="37"/>
      <c r="E121" s="37"/>
      <c r="F121" s="37"/>
      <c r="G121" s="37"/>
      <c r="H121" s="37"/>
      <c r="I121" s="37"/>
      <c r="J121" s="37"/>
      <c r="K121" s="37"/>
      <c r="L121" s="37"/>
      <c r="M121" s="37"/>
      <c r="N121" s="37"/>
      <c r="O121" s="37"/>
      <c r="P121" s="37"/>
      <c r="Q121" s="37"/>
      <c r="R121" s="37"/>
      <c r="S121" s="37"/>
      <c r="T121" s="37"/>
      <c r="U121" s="38"/>
    </row>
    <row r="122" spans="1:22" ht="20.25" customHeight="1" x14ac:dyDescent="0.25">
      <c r="A122" s="114"/>
      <c r="B122" s="37"/>
      <c r="C122" s="37"/>
      <c r="D122" s="37"/>
      <c r="E122" s="37"/>
      <c r="F122" s="37"/>
      <c r="G122" s="37"/>
      <c r="H122" s="37"/>
      <c r="I122" s="37"/>
      <c r="J122" s="37"/>
      <c r="K122" s="37"/>
      <c r="L122" s="37"/>
      <c r="M122" s="37"/>
      <c r="N122" s="37"/>
      <c r="O122" s="37"/>
      <c r="P122" s="37"/>
      <c r="Q122" s="37"/>
      <c r="R122" s="37"/>
      <c r="S122" s="37"/>
      <c r="T122" s="37"/>
      <c r="U122" s="38"/>
    </row>
    <row r="123" spans="1:22" ht="15" customHeight="1" x14ac:dyDescent="0.25">
      <c r="A123" s="82" t="s">
        <v>96</v>
      </c>
      <c r="B123" s="44"/>
      <c r="C123" s="44"/>
      <c r="D123" s="44"/>
      <c r="E123" s="44"/>
      <c r="F123" s="44"/>
      <c r="G123" s="44"/>
      <c r="H123" s="44"/>
      <c r="I123" s="44"/>
      <c r="J123" s="44"/>
      <c r="K123" s="44"/>
      <c r="L123" s="44" t="s">
        <v>94</v>
      </c>
      <c r="M123" s="44"/>
      <c r="N123" s="44"/>
      <c r="O123" s="44"/>
      <c r="P123" s="44"/>
      <c r="Q123" s="44"/>
      <c r="R123" s="44"/>
      <c r="S123" s="44"/>
      <c r="T123" s="44"/>
      <c r="U123" s="81"/>
    </row>
    <row r="124" spans="1:22" ht="15" customHeight="1" x14ac:dyDescent="0.25">
      <c r="A124" s="99"/>
      <c r="B124" s="100"/>
      <c r="C124" s="100"/>
      <c r="D124" s="100"/>
      <c r="E124" s="100"/>
      <c r="F124" s="100"/>
      <c r="G124" s="100"/>
      <c r="H124" s="100"/>
      <c r="I124" s="100"/>
      <c r="J124" s="100"/>
      <c r="K124" s="100"/>
      <c r="L124" s="100"/>
      <c r="M124" s="100"/>
      <c r="N124" s="100"/>
      <c r="O124" s="100"/>
      <c r="P124" s="17" t="s">
        <v>4</v>
      </c>
      <c r="Q124" s="14"/>
      <c r="R124" s="17" t="s">
        <v>5</v>
      </c>
      <c r="S124" s="14"/>
      <c r="T124" s="17" t="s">
        <v>6</v>
      </c>
      <c r="U124" s="21"/>
    </row>
    <row r="125" spans="1:22" ht="19.5" customHeight="1" x14ac:dyDescent="0.25">
      <c r="A125" s="104" t="s">
        <v>99</v>
      </c>
      <c r="B125" s="105"/>
      <c r="C125" s="105"/>
      <c r="D125" s="105"/>
      <c r="E125" s="105"/>
      <c r="F125" s="105"/>
      <c r="G125" s="105"/>
      <c r="H125" s="105"/>
      <c r="I125" s="105"/>
      <c r="J125" s="105"/>
      <c r="K125" s="105"/>
      <c r="L125" s="105"/>
      <c r="M125" s="105"/>
      <c r="N125" s="105"/>
      <c r="O125" s="105"/>
      <c r="P125" s="105"/>
      <c r="Q125" s="105"/>
      <c r="R125" s="105"/>
      <c r="S125" s="105"/>
      <c r="T125" s="105"/>
      <c r="U125" s="106"/>
    </row>
    <row r="126" spans="1:22" ht="33" customHeight="1" thickBot="1" x14ac:dyDescent="0.3">
      <c r="A126" s="111" t="s">
        <v>120</v>
      </c>
      <c r="B126" s="112"/>
      <c r="C126" s="112"/>
      <c r="D126" s="112"/>
      <c r="E126" s="112"/>
      <c r="F126" s="112"/>
      <c r="G126" s="112"/>
      <c r="H126" s="112"/>
      <c r="I126" s="112"/>
      <c r="J126" s="112"/>
      <c r="K126" s="112"/>
      <c r="L126" s="112"/>
      <c r="M126" s="112"/>
      <c r="N126" s="112"/>
      <c r="O126" s="112"/>
      <c r="P126" s="112"/>
      <c r="Q126" s="112"/>
      <c r="R126" s="112"/>
      <c r="S126" s="112"/>
      <c r="T126" s="112"/>
      <c r="U126" s="113"/>
    </row>
    <row r="127" spans="1:22" ht="27" customHeight="1" thickBot="1" x14ac:dyDescent="0.3">
      <c r="A127" s="136" t="s">
        <v>33</v>
      </c>
      <c r="B127" s="137"/>
      <c r="C127" s="137"/>
      <c r="D127" s="137"/>
      <c r="E127" s="137"/>
      <c r="F127" s="137"/>
      <c r="G127" s="137"/>
      <c r="H127" s="118" t="str">
        <f>+IF(W34+W51+W68+W85+W102&gt;=3,IF(S127="X","","X"),"")</f>
        <v/>
      </c>
      <c r="I127" s="119"/>
      <c r="J127" s="119"/>
      <c r="K127" s="137" t="s">
        <v>118</v>
      </c>
      <c r="L127" s="137"/>
      <c r="M127" s="137"/>
      <c r="N127" s="137"/>
      <c r="O127" s="137"/>
      <c r="P127" s="137"/>
      <c r="Q127" s="137"/>
      <c r="R127" s="137"/>
      <c r="S127" s="118" t="str">
        <f>IF(S34="Plan de Mejora","X",IF(S51="Plan de Mejora","X",IF(S68="Plan de Mejora","X",IF(S85="Plan de Mejora","X",IF(S102="Plan de Mejora","X","")))))</f>
        <v/>
      </c>
      <c r="T127" s="119"/>
      <c r="U127" s="135"/>
      <c r="V127" s="25" t="str">
        <f>IF((+V34+V51+V68+V85+V102)&gt;=1,"X","")</f>
        <v/>
      </c>
    </row>
    <row r="128" spans="1:22" ht="33" customHeight="1" x14ac:dyDescent="0.25">
      <c r="A128" s="111" t="s">
        <v>121</v>
      </c>
      <c r="B128" s="112"/>
      <c r="C128" s="112"/>
      <c r="D128" s="112"/>
      <c r="E128" s="112"/>
      <c r="F128" s="112"/>
      <c r="G128" s="112"/>
      <c r="H128" s="112"/>
      <c r="I128" s="112"/>
      <c r="J128" s="112"/>
      <c r="K128" s="112"/>
      <c r="L128" s="112"/>
      <c r="M128" s="112"/>
      <c r="N128" s="112"/>
      <c r="O128" s="112"/>
      <c r="P128" s="112"/>
      <c r="Q128" s="112"/>
      <c r="R128" s="112"/>
      <c r="S128" s="112"/>
      <c r="T128" s="112"/>
      <c r="U128" s="113"/>
    </row>
    <row r="129" spans="1:22" ht="27" customHeight="1" x14ac:dyDescent="0.25">
      <c r="A129" s="136" t="s">
        <v>33</v>
      </c>
      <c r="B129" s="137"/>
      <c r="C129" s="137"/>
      <c r="D129" s="137"/>
      <c r="E129" s="137"/>
      <c r="F129" s="137"/>
      <c r="G129" s="137"/>
      <c r="H129" s="119" t="str">
        <f>+IF(PlandeTrabajoCompComportamental!W21=60,"X","")</f>
        <v/>
      </c>
      <c r="I129" s="119"/>
      <c r="J129" s="119"/>
      <c r="K129" s="137" t="s">
        <v>118</v>
      </c>
      <c r="L129" s="137"/>
      <c r="M129" s="137"/>
      <c r="N129" s="137"/>
      <c r="O129" s="137"/>
      <c r="P129" s="137"/>
      <c r="Q129" s="137"/>
      <c r="R129" s="137"/>
      <c r="S129" s="119" t="str">
        <f>+IF(PlandeTrabajoCompComportamental!W21&gt;=0,IF(PlandeTrabajoCompComportamental!W21&lt;60,"X",""),"")</f>
        <v/>
      </c>
      <c r="T129" s="119"/>
      <c r="U129" s="135"/>
      <c r="V129" s="26"/>
    </row>
    <row r="130" spans="1:22" ht="18.75" x14ac:dyDescent="0.25">
      <c r="A130" s="101" t="s">
        <v>122</v>
      </c>
      <c r="B130" s="102"/>
      <c r="C130" s="102"/>
      <c r="D130" s="102"/>
      <c r="E130" s="102"/>
      <c r="F130" s="102"/>
      <c r="G130" s="102"/>
      <c r="H130" s="102"/>
      <c r="I130" s="102"/>
      <c r="J130" s="102"/>
      <c r="K130" s="102"/>
      <c r="L130" s="102"/>
      <c r="M130" s="102"/>
      <c r="N130" s="102"/>
      <c r="O130" s="102"/>
      <c r="P130" s="102"/>
      <c r="Q130" s="102"/>
      <c r="R130" s="102"/>
      <c r="S130" s="102"/>
      <c r="T130" s="102"/>
      <c r="U130" s="103"/>
    </row>
    <row r="131" spans="1:22" ht="35.25" customHeight="1" x14ac:dyDescent="0.25">
      <c r="A131" s="30"/>
      <c r="B131" s="70"/>
      <c r="C131" s="70"/>
      <c r="D131" s="70"/>
      <c r="E131" s="70"/>
      <c r="F131" s="70"/>
      <c r="G131" s="70"/>
      <c r="H131" s="70"/>
      <c r="I131" s="70"/>
      <c r="J131" s="70"/>
      <c r="K131" s="70"/>
      <c r="L131" s="70"/>
      <c r="M131" s="70"/>
      <c r="N131" s="70"/>
      <c r="O131" s="70"/>
      <c r="P131" s="70"/>
      <c r="Q131" s="70"/>
      <c r="R131" s="70"/>
      <c r="S131" s="70"/>
      <c r="T131" s="70"/>
      <c r="U131" s="71"/>
    </row>
    <row r="132" spans="1:22" ht="35.25" customHeight="1" x14ac:dyDescent="0.25">
      <c r="A132" s="30"/>
      <c r="B132" s="70"/>
      <c r="C132" s="70"/>
      <c r="D132" s="70"/>
      <c r="E132" s="70"/>
      <c r="F132" s="70"/>
      <c r="G132" s="70"/>
      <c r="H132" s="70"/>
      <c r="I132" s="70"/>
      <c r="J132" s="70"/>
      <c r="K132" s="70"/>
      <c r="L132" s="70"/>
      <c r="M132" s="70"/>
      <c r="N132" s="70"/>
      <c r="O132" s="70"/>
      <c r="P132" s="70"/>
      <c r="Q132" s="70"/>
      <c r="R132" s="70"/>
      <c r="S132" s="70"/>
      <c r="T132" s="70"/>
      <c r="U132" s="71"/>
    </row>
    <row r="133" spans="1:22" ht="24" customHeight="1" x14ac:dyDescent="0.25">
      <c r="A133" s="114"/>
      <c r="B133" s="37"/>
      <c r="C133" s="37"/>
      <c r="D133" s="37"/>
      <c r="E133" s="37"/>
      <c r="F133" s="37"/>
      <c r="G133" s="37"/>
      <c r="H133" s="37"/>
      <c r="I133" s="37"/>
      <c r="J133" s="37"/>
      <c r="K133" s="37"/>
      <c r="L133" s="37"/>
      <c r="M133" s="37"/>
      <c r="N133" s="37"/>
      <c r="O133" s="37"/>
      <c r="P133" s="37"/>
      <c r="Q133" s="37"/>
      <c r="R133" s="37"/>
      <c r="S133" s="37"/>
      <c r="T133" s="37"/>
      <c r="U133" s="38"/>
    </row>
    <row r="134" spans="1:22" ht="24" customHeight="1" x14ac:dyDescent="0.25">
      <c r="A134" s="114"/>
      <c r="B134" s="37"/>
      <c r="C134" s="37"/>
      <c r="D134" s="37"/>
      <c r="E134" s="37"/>
      <c r="F134" s="37"/>
      <c r="G134" s="37"/>
      <c r="H134" s="37"/>
      <c r="I134" s="37"/>
      <c r="J134" s="37"/>
      <c r="K134" s="37"/>
      <c r="L134" s="37"/>
      <c r="M134" s="37"/>
      <c r="N134" s="37"/>
      <c r="O134" s="37"/>
      <c r="P134" s="37"/>
      <c r="Q134" s="37"/>
      <c r="R134" s="37"/>
      <c r="S134" s="37"/>
      <c r="T134" s="37"/>
      <c r="U134" s="38"/>
    </row>
    <row r="135" spans="1:22" ht="24" customHeight="1" x14ac:dyDescent="0.25">
      <c r="A135" s="114"/>
      <c r="B135" s="37"/>
      <c r="C135" s="37"/>
      <c r="D135" s="37"/>
      <c r="E135" s="37"/>
      <c r="F135" s="37"/>
      <c r="G135" s="37"/>
      <c r="H135" s="37"/>
      <c r="I135" s="37"/>
      <c r="J135" s="37"/>
      <c r="K135" s="37"/>
      <c r="L135" s="37"/>
      <c r="M135" s="37"/>
      <c r="N135" s="37"/>
      <c r="O135" s="37"/>
      <c r="P135" s="37"/>
      <c r="Q135" s="37"/>
      <c r="R135" s="37"/>
      <c r="S135" s="37"/>
      <c r="T135" s="37"/>
      <c r="U135" s="38"/>
    </row>
    <row r="136" spans="1:22" ht="15" customHeight="1" x14ac:dyDescent="0.25">
      <c r="A136" s="82" t="s">
        <v>96</v>
      </c>
      <c r="B136" s="44"/>
      <c r="C136" s="44"/>
      <c r="D136" s="44"/>
      <c r="E136" s="44"/>
      <c r="F136" s="44"/>
      <c r="G136" s="44"/>
      <c r="H136" s="44"/>
      <c r="I136" s="44"/>
      <c r="J136" s="44"/>
      <c r="K136" s="44"/>
      <c r="L136" s="44" t="s">
        <v>94</v>
      </c>
      <c r="M136" s="44"/>
      <c r="N136" s="44"/>
      <c r="O136" s="44"/>
      <c r="P136" s="44"/>
      <c r="Q136" s="44"/>
      <c r="R136" s="44"/>
      <c r="S136" s="44"/>
      <c r="T136" s="44"/>
      <c r="U136" s="81"/>
    </row>
    <row r="137" spans="1:22" ht="15" customHeight="1" thickBot="1" x14ac:dyDescent="0.3">
      <c r="A137" s="133"/>
      <c r="B137" s="134"/>
      <c r="C137" s="134"/>
      <c r="D137" s="134"/>
      <c r="E137" s="134"/>
      <c r="F137" s="134"/>
      <c r="G137" s="134"/>
      <c r="H137" s="134"/>
      <c r="I137" s="134"/>
      <c r="J137" s="134"/>
      <c r="K137" s="134"/>
      <c r="L137" s="134"/>
      <c r="M137" s="134"/>
      <c r="N137" s="134"/>
      <c r="O137" s="134"/>
      <c r="P137" s="11" t="s">
        <v>4</v>
      </c>
      <c r="Q137" s="12"/>
      <c r="R137" s="11" t="s">
        <v>5</v>
      </c>
      <c r="S137" s="12"/>
      <c r="T137" s="11" t="s">
        <v>6</v>
      </c>
      <c r="U137" s="13"/>
    </row>
  </sheetData>
  <sheetProtection algorithmName="SHA-512" hashValue="NXfrzlXOxu5yOmNqRt/9/Yq5AsAkBs9G00cLOEOPi9FpwEvnF7q8yUStM906AN2tOCgFH935owf0Vy26pAMuYA==" saltValue="IBVRsa1/ahW8XfQX5Tg+Yg==" spinCount="100000" sheet="1" objects="1" scenarios="1" selectLockedCells="1"/>
  <mergeCells count="297">
    <mergeCell ref="A52:F52"/>
    <mergeCell ref="L96:U96"/>
    <mergeCell ref="A90:U90"/>
    <mergeCell ref="A91:K91"/>
    <mergeCell ref="L91:U91"/>
    <mergeCell ref="A92:K94"/>
    <mergeCell ref="L92:U94"/>
    <mergeCell ref="A84:U84"/>
    <mergeCell ref="A85:D85"/>
    <mergeCell ref="E85:F85"/>
    <mergeCell ref="G85:J85"/>
    <mergeCell ref="K85:L85"/>
    <mergeCell ref="S51:U51"/>
    <mergeCell ref="A48:U48"/>
    <mergeCell ref="R36:S36"/>
    <mergeCell ref="T36:U36"/>
    <mergeCell ref="A49:D49"/>
    <mergeCell ref="E49:F49"/>
    <mergeCell ref="G49:J49"/>
    <mergeCell ref="A1:E3"/>
    <mergeCell ref="F1:Q1"/>
    <mergeCell ref="F2:Q3"/>
    <mergeCell ref="R1:U1"/>
    <mergeCell ref="R2:U2"/>
    <mergeCell ref="R3:U3"/>
    <mergeCell ref="A31:U31"/>
    <mergeCell ref="A32:D32"/>
    <mergeCell ref="E32:F32"/>
    <mergeCell ref="G32:J32"/>
    <mergeCell ref="A33:U33"/>
    <mergeCell ref="A34:D34"/>
    <mergeCell ref="A41:K43"/>
    <mergeCell ref="L41:U43"/>
    <mergeCell ref="A62:K62"/>
    <mergeCell ref="L62:U62"/>
    <mergeCell ref="A63:K63"/>
    <mergeCell ref="L63:U63"/>
    <mergeCell ref="A64:U64"/>
    <mergeCell ref="A56:U56"/>
    <mergeCell ref="A57:K57"/>
    <mergeCell ref="L57:U57"/>
    <mergeCell ref="A58:K60"/>
    <mergeCell ref="L58:U60"/>
    <mergeCell ref="A61:O61"/>
    <mergeCell ref="G52:K52"/>
    <mergeCell ref="L52:Q52"/>
    <mergeCell ref="R52:S52"/>
    <mergeCell ref="T52:U52"/>
    <mergeCell ref="A50:U50"/>
    <mergeCell ref="A51:D51"/>
    <mergeCell ref="E51:F51"/>
    <mergeCell ref="G51:J51"/>
    <mergeCell ref="K51:L51"/>
    <mergeCell ref="M51:P51"/>
    <mergeCell ref="Q51:R51"/>
    <mergeCell ref="A98:U98"/>
    <mergeCell ref="A99:U99"/>
    <mergeCell ref="A100:D100"/>
    <mergeCell ref="E100:F100"/>
    <mergeCell ref="G100:J100"/>
    <mergeCell ref="K100:L100"/>
    <mergeCell ref="M100:P100"/>
    <mergeCell ref="Q100:R100"/>
    <mergeCell ref="S100:U100"/>
    <mergeCell ref="R86:S86"/>
    <mergeCell ref="T86:U86"/>
    <mergeCell ref="A87:F89"/>
    <mergeCell ref="L75:U77"/>
    <mergeCell ref="A81:U81"/>
    <mergeCell ref="A78:O78"/>
    <mergeCell ref="E83:F83"/>
    <mergeCell ref="G83:J83"/>
    <mergeCell ref="K83:L83"/>
    <mergeCell ref="M83:P83"/>
    <mergeCell ref="Q83:R83"/>
    <mergeCell ref="M85:P85"/>
    <mergeCell ref="Q85:R85"/>
    <mergeCell ref="S85:U85"/>
    <mergeCell ref="A82:U82"/>
    <mergeCell ref="A83:D83"/>
    <mergeCell ref="A79:K79"/>
    <mergeCell ref="L79:U79"/>
    <mergeCell ref="A74:K74"/>
    <mergeCell ref="L74:U74"/>
    <mergeCell ref="A75:K77"/>
    <mergeCell ref="A137:O137"/>
    <mergeCell ref="M102:P102"/>
    <mergeCell ref="Q102:R102"/>
    <mergeCell ref="R88:S88"/>
    <mergeCell ref="T88:U88"/>
    <mergeCell ref="L89:Q89"/>
    <mergeCell ref="R89:S89"/>
    <mergeCell ref="T89:U89"/>
    <mergeCell ref="S129:U129"/>
    <mergeCell ref="A115:U115"/>
    <mergeCell ref="A116:G116"/>
    <mergeCell ref="H116:J116"/>
    <mergeCell ref="L108:U108"/>
    <mergeCell ref="A109:O109"/>
    <mergeCell ref="S114:U114"/>
    <mergeCell ref="K114:R114"/>
    <mergeCell ref="A97:K97"/>
    <mergeCell ref="L97:U97"/>
    <mergeCell ref="L88:Q88"/>
    <mergeCell ref="A133:K135"/>
    <mergeCell ref="L86:Q86"/>
    <mergeCell ref="L133:U135"/>
    <mergeCell ref="A136:K136"/>
    <mergeCell ref="L136:U136"/>
    <mergeCell ref="H114:J114"/>
    <mergeCell ref="A101:U101"/>
    <mergeCell ref="A102:D102"/>
    <mergeCell ref="E102:F102"/>
    <mergeCell ref="G102:J102"/>
    <mergeCell ref="K102:L102"/>
    <mergeCell ref="A103:P103"/>
    <mergeCell ref="Q103:U103"/>
    <mergeCell ref="A117:U117"/>
    <mergeCell ref="A118:U119"/>
    <mergeCell ref="A114:G114"/>
    <mergeCell ref="S102:U102"/>
    <mergeCell ref="A128:U128"/>
    <mergeCell ref="A129:G129"/>
    <mergeCell ref="H129:J129"/>
    <mergeCell ref="K129:R129"/>
    <mergeCell ref="K116:R116"/>
    <mergeCell ref="S116:U116"/>
    <mergeCell ref="A126:U126"/>
    <mergeCell ref="A127:G127"/>
    <mergeCell ref="H127:J127"/>
    <mergeCell ref="A39:U39"/>
    <mergeCell ref="A120:K122"/>
    <mergeCell ref="L120:U122"/>
    <mergeCell ref="A104:U104"/>
    <mergeCell ref="A105:K107"/>
    <mergeCell ref="L105:U107"/>
    <mergeCell ref="A108:K108"/>
    <mergeCell ref="S83:U83"/>
    <mergeCell ref="A86:F86"/>
    <mergeCell ref="G86:K86"/>
    <mergeCell ref="A67:U67"/>
    <mergeCell ref="A68:D68"/>
    <mergeCell ref="A95:O95"/>
    <mergeCell ref="A96:K96"/>
    <mergeCell ref="G87:K89"/>
    <mergeCell ref="L87:Q87"/>
    <mergeCell ref="R87:S87"/>
    <mergeCell ref="T87:U87"/>
    <mergeCell ref="L72:Q72"/>
    <mergeCell ref="R72:S72"/>
    <mergeCell ref="T72:U72"/>
    <mergeCell ref="A80:K80"/>
    <mergeCell ref="L80:U80"/>
    <mergeCell ref="A73:U73"/>
    <mergeCell ref="A131:U132"/>
    <mergeCell ref="A123:K123"/>
    <mergeCell ref="L123:U123"/>
    <mergeCell ref="A124:O124"/>
    <mergeCell ref="A130:U130"/>
    <mergeCell ref="A125:U125"/>
    <mergeCell ref="A110:U110"/>
    <mergeCell ref="A111:U111"/>
    <mergeCell ref="A112:U112"/>
    <mergeCell ref="A113:U113"/>
    <mergeCell ref="K127:R127"/>
    <mergeCell ref="S127:U127"/>
    <mergeCell ref="E68:F68"/>
    <mergeCell ref="G68:J68"/>
    <mergeCell ref="K68:L68"/>
    <mergeCell ref="M68:P68"/>
    <mergeCell ref="Q68:R68"/>
    <mergeCell ref="S68:U68"/>
    <mergeCell ref="L71:Q71"/>
    <mergeCell ref="R71:S71"/>
    <mergeCell ref="T71:U71"/>
    <mergeCell ref="A69:F69"/>
    <mergeCell ref="G69:K69"/>
    <mergeCell ref="L69:Q69"/>
    <mergeCell ref="R69:S69"/>
    <mergeCell ref="T69:U69"/>
    <mergeCell ref="A70:F72"/>
    <mergeCell ref="G70:K72"/>
    <mergeCell ref="L70:Q70"/>
    <mergeCell ref="R70:S70"/>
    <mergeCell ref="T70:U70"/>
    <mergeCell ref="A65:U65"/>
    <mergeCell ref="A66:D66"/>
    <mergeCell ref="E66:F66"/>
    <mergeCell ref="G66:J66"/>
    <mergeCell ref="K66:L66"/>
    <mergeCell ref="M66:P66"/>
    <mergeCell ref="Q66:R66"/>
    <mergeCell ref="S66:U66"/>
    <mergeCell ref="L54:Q54"/>
    <mergeCell ref="R54:S54"/>
    <mergeCell ref="T54:U54"/>
    <mergeCell ref="L55:Q55"/>
    <mergeCell ref="R55:S55"/>
    <mergeCell ref="T55:U55"/>
    <mergeCell ref="A53:F55"/>
    <mergeCell ref="G53:K55"/>
    <mergeCell ref="L53:Q53"/>
    <mergeCell ref="R53:S53"/>
    <mergeCell ref="T53:U53"/>
    <mergeCell ref="K49:L49"/>
    <mergeCell ref="M49:P49"/>
    <mergeCell ref="Q49:R49"/>
    <mergeCell ref="S49:U49"/>
    <mergeCell ref="A47:U47"/>
    <mergeCell ref="L46:U46"/>
    <mergeCell ref="A46:K46"/>
    <mergeCell ref="R21:S21"/>
    <mergeCell ref="A40:K40"/>
    <mergeCell ref="L40:U40"/>
    <mergeCell ref="A44:O44"/>
    <mergeCell ref="A45:K45"/>
    <mergeCell ref="L45:U45"/>
    <mergeCell ref="K32:L32"/>
    <mergeCell ref="M32:P32"/>
    <mergeCell ref="Q32:R32"/>
    <mergeCell ref="S32:U32"/>
    <mergeCell ref="L37:Q37"/>
    <mergeCell ref="R37:S37"/>
    <mergeCell ref="T37:U37"/>
    <mergeCell ref="L38:Q38"/>
    <mergeCell ref="R38:S38"/>
    <mergeCell ref="T38:U38"/>
    <mergeCell ref="A35:F35"/>
    <mergeCell ref="L20:Q20"/>
    <mergeCell ref="R20:S20"/>
    <mergeCell ref="T20:U20"/>
    <mergeCell ref="L21:Q21"/>
    <mergeCell ref="G35:K35"/>
    <mergeCell ref="L35:Q35"/>
    <mergeCell ref="R35:S35"/>
    <mergeCell ref="T35:U35"/>
    <mergeCell ref="A36:F38"/>
    <mergeCell ref="G36:K38"/>
    <mergeCell ref="L36:Q36"/>
    <mergeCell ref="A28:K28"/>
    <mergeCell ref="L28:U28"/>
    <mergeCell ref="A29:K29"/>
    <mergeCell ref="L29:U29"/>
    <mergeCell ref="E34:F34"/>
    <mergeCell ref="G34:J34"/>
    <mergeCell ref="K34:L34"/>
    <mergeCell ref="M34:P34"/>
    <mergeCell ref="Q34:R34"/>
    <mergeCell ref="S34:U34"/>
    <mergeCell ref="A13:J13"/>
    <mergeCell ref="L13:U13"/>
    <mergeCell ref="A14:D14"/>
    <mergeCell ref="E14:F14"/>
    <mergeCell ref="G14:J14"/>
    <mergeCell ref="L14:U14"/>
    <mergeCell ref="A27:O27"/>
    <mergeCell ref="A30:U30"/>
    <mergeCell ref="A18:F18"/>
    <mergeCell ref="G18:K18"/>
    <mergeCell ref="L18:Q18"/>
    <mergeCell ref="R18:S18"/>
    <mergeCell ref="T18:U18"/>
    <mergeCell ref="T21:U21"/>
    <mergeCell ref="A22:U22"/>
    <mergeCell ref="A23:K23"/>
    <mergeCell ref="L23:U23"/>
    <mergeCell ref="A24:K26"/>
    <mergeCell ref="L24:U26"/>
    <mergeCell ref="A19:F21"/>
    <mergeCell ref="G19:K21"/>
    <mergeCell ref="L19:Q19"/>
    <mergeCell ref="R19:S19"/>
    <mergeCell ref="T19:U19"/>
    <mergeCell ref="A15:U15"/>
    <mergeCell ref="A16:U16"/>
    <mergeCell ref="A17:U17"/>
    <mergeCell ref="A4:U4"/>
    <mergeCell ref="A5:C5"/>
    <mergeCell ref="D5:L5"/>
    <mergeCell ref="M5:U5"/>
    <mergeCell ref="A9:C9"/>
    <mergeCell ref="D9:L9"/>
    <mergeCell ref="M9:U9"/>
    <mergeCell ref="A10:C10"/>
    <mergeCell ref="D10:L10"/>
    <mergeCell ref="M10:U10"/>
    <mergeCell ref="A6:C6"/>
    <mergeCell ref="D6:L6"/>
    <mergeCell ref="M6:U6"/>
    <mergeCell ref="A7:U7"/>
    <mergeCell ref="A8:C8"/>
    <mergeCell ref="D8:L8"/>
    <mergeCell ref="M8:U8"/>
    <mergeCell ref="A11:U11"/>
    <mergeCell ref="A12:J12"/>
    <mergeCell ref="K12:K14"/>
    <mergeCell ref="L12:U12"/>
  </mergeCells>
  <conditionalFormatting sqref="A39:A41">
    <cfRule type="cellIs" dxfId="89" priority="37" operator="equal">
      <formula>""</formula>
    </cfRule>
  </conditionalFormatting>
  <conditionalFormatting sqref="A56:A58">
    <cfRule type="cellIs" dxfId="88" priority="27" operator="equal">
      <formula>""</formula>
    </cfRule>
  </conditionalFormatting>
  <conditionalFormatting sqref="A73:A75">
    <cfRule type="cellIs" dxfId="87" priority="26" operator="equal">
      <formula>""</formula>
    </cfRule>
  </conditionalFormatting>
  <conditionalFormatting sqref="A90:A92">
    <cfRule type="cellIs" dxfId="86" priority="25" operator="equal">
      <formula>""</formula>
    </cfRule>
  </conditionalFormatting>
  <conditionalFormatting sqref="A105">
    <cfRule type="cellIs" dxfId="85" priority="59" operator="equal">
      <formula>""</formula>
    </cfRule>
  </conditionalFormatting>
  <conditionalFormatting sqref="A114">
    <cfRule type="cellIs" dxfId="84" priority="52" operator="equal">
      <formula>""</formula>
    </cfRule>
  </conditionalFormatting>
  <conditionalFormatting sqref="A116">
    <cfRule type="cellIs" dxfId="83" priority="32" operator="equal">
      <formula>""</formula>
    </cfRule>
  </conditionalFormatting>
  <conditionalFormatting sqref="A118">
    <cfRule type="cellIs" dxfId="82" priority="14" operator="equal">
      <formula>""</formula>
    </cfRule>
  </conditionalFormatting>
  <conditionalFormatting sqref="A120 Q124 S124 U124">
    <cfRule type="cellIs" dxfId="81" priority="63" operator="equal">
      <formula>""</formula>
    </cfRule>
  </conditionalFormatting>
  <conditionalFormatting sqref="A127">
    <cfRule type="cellIs" dxfId="80" priority="29" operator="equal">
      <formula>""</formula>
    </cfRule>
  </conditionalFormatting>
  <conditionalFormatting sqref="A129">
    <cfRule type="cellIs" dxfId="79" priority="28" operator="equal">
      <formula>""</formula>
    </cfRule>
  </conditionalFormatting>
  <conditionalFormatting sqref="A131:A133">
    <cfRule type="cellIs" dxfId="78" priority="17" operator="equal">
      <formula>""</formula>
    </cfRule>
  </conditionalFormatting>
  <conditionalFormatting sqref="A14:D14 L14 A16 A19:K21 A22:A24 A36:K38 A53:K55 A70:K72 Q109 S109 U109">
    <cfRule type="cellIs" dxfId="77" priority="94" operator="equal">
      <formula>""</formula>
    </cfRule>
  </conditionalFormatting>
  <conditionalFormatting sqref="A87:K89">
    <cfRule type="cellIs" dxfId="76" priority="16" operator="equal">
      <formula>""</formula>
    </cfRule>
  </conditionalFormatting>
  <conditionalFormatting sqref="D6">
    <cfRule type="cellIs" dxfId="75" priority="20" operator="equal">
      <formula>""</formula>
    </cfRule>
  </conditionalFormatting>
  <conditionalFormatting sqref="D8:D10">
    <cfRule type="cellIs" dxfId="74" priority="88" operator="equal">
      <formula>""</formula>
    </cfRule>
  </conditionalFormatting>
  <conditionalFormatting sqref="F2">
    <cfRule type="cellIs" dxfId="73" priority="18" operator="equal">
      <formula>""</formula>
    </cfRule>
  </conditionalFormatting>
  <conditionalFormatting sqref="G14:J14">
    <cfRule type="cellIs" dxfId="72" priority="84" operator="equal">
      <formula>""</formula>
    </cfRule>
  </conditionalFormatting>
  <conditionalFormatting sqref="L24">
    <cfRule type="cellIs" dxfId="71" priority="78" operator="equal">
      <formula>""</formula>
    </cfRule>
  </conditionalFormatting>
  <conditionalFormatting sqref="L41">
    <cfRule type="cellIs" dxfId="70" priority="76" operator="equal">
      <formula>""</formula>
    </cfRule>
  </conditionalFormatting>
  <conditionalFormatting sqref="L58">
    <cfRule type="cellIs" dxfId="69" priority="41" operator="equal">
      <formula>""</formula>
    </cfRule>
  </conditionalFormatting>
  <conditionalFormatting sqref="L75">
    <cfRule type="cellIs" dxfId="68" priority="70" operator="equal">
      <formula>""</formula>
    </cfRule>
  </conditionalFormatting>
  <conditionalFormatting sqref="L92">
    <cfRule type="cellIs" dxfId="67" priority="67" operator="equal">
      <formula>""</formula>
    </cfRule>
  </conditionalFormatting>
  <conditionalFormatting sqref="L105">
    <cfRule type="cellIs" dxfId="66" priority="58" operator="equal">
      <formula>""</formula>
    </cfRule>
  </conditionalFormatting>
  <conditionalFormatting sqref="L120">
    <cfRule type="cellIs" dxfId="65" priority="62" operator="equal">
      <formula>""</formula>
    </cfRule>
  </conditionalFormatting>
  <conditionalFormatting sqref="L133">
    <cfRule type="cellIs" dxfId="64" priority="56" operator="equal">
      <formula>""</formula>
    </cfRule>
  </conditionalFormatting>
  <conditionalFormatting sqref="M6">
    <cfRule type="cellIs" dxfId="63" priority="19" operator="equal">
      <formula>""</formula>
    </cfRule>
  </conditionalFormatting>
  <conditionalFormatting sqref="M8:M10">
    <cfRule type="cellIs" dxfId="62" priority="85" operator="equal">
      <formula>""</formula>
    </cfRule>
  </conditionalFormatting>
  <conditionalFormatting sqref="Q27 S27 U27">
    <cfRule type="cellIs" dxfId="61" priority="45" operator="equal">
      <formula>""</formula>
    </cfRule>
  </conditionalFormatting>
  <conditionalFormatting sqref="Q44 S44 U44">
    <cfRule type="cellIs" dxfId="60" priority="43" operator="equal">
      <formula>""</formula>
    </cfRule>
  </conditionalFormatting>
  <conditionalFormatting sqref="Q61 S61 U61">
    <cfRule type="cellIs" dxfId="59" priority="40" operator="equal">
      <formula>""</formula>
    </cfRule>
  </conditionalFormatting>
  <conditionalFormatting sqref="Q78 S78 U78">
    <cfRule type="cellIs" dxfId="58" priority="39" operator="equal">
      <formula>""</formula>
    </cfRule>
  </conditionalFormatting>
  <conditionalFormatting sqref="Q95 S95 U95">
    <cfRule type="cellIs" dxfId="57" priority="38" operator="equal">
      <formula>""</formula>
    </cfRule>
  </conditionalFormatting>
  <conditionalFormatting sqref="Q137 S137 U137">
    <cfRule type="cellIs" dxfId="56" priority="64" operator="equal">
      <formula>""</formula>
    </cfRule>
  </conditionalFormatting>
  <conditionalFormatting sqref="R19:U21">
    <cfRule type="cellIs" dxfId="55" priority="7" operator="equal">
      <formula>""</formula>
    </cfRule>
  </conditionalFormatting>
  <conditionalFormatting sqref="R36:U38">
    <cfRule type="cellIs" dxfId="54" priority="3" operator="equal">
      <formula>""</formula>
    </cfRule>
  </conditionalFormatting>
  <conditionalFormatting sqref="R53:U55">
    <cfRule type="cellIs" dxfId="53" priority="6" operator="equal">
      <formula>""</formula>
    </cfRule>
  </conditionalFormatting>
  <conditionalFormatting sqref="R70:U72">
    <cfRule type="cellIs" dxfId="52" priority="2" operator="equal">
      <formula>""</formula>
    </cfRule>
  </conditionalFormatting>
  <conditionalFormatting sqref="R87:U89">
    <cfRule type="cellIs" dxfId="51" priority="1" operator="equal">
      <formula>""</formula>
    </cfRule>
  </conditionalFormatting>
  <printOptions horizontalCentered="1"/>
  <pageMargins left="0.47244094488188981" right="0.47244094488188981" top="0.55118110236220474" bottom="0.74803149606299213" header="0.31496062992125984" footer="0.51181102362204722"/>
  <pageSetup scale="85" orientation="portrait" r:id="rId1"/>
  <headerFooter>
    <oddFooter>&amp;C&amp;10Esta evaluación es una herramienta de gestión institucional. No otorga derechos de carrera o de permanencia en el servicio, ni habilita el acceso a encargos, estímulos o incentivos, ni exime del cumplimiento de las demás funciones propias del empleo</oddFooter>
  </headerFooter>
  <rowBreaks count="1" manualBreakCount="1">
    <brk id="34" max="16383" man="1"/>
  </rowBreaks>
  <ignoredErrors>
    <ignoredError sqref="Q103" unlockedFormula="1"/>
  </ignoredErrors>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0000000}">
          <x14:formula1>
            <xm:f>'Validacion de datos Referencia'!$B$11:$B$41</xm:f>
          </x14:formula1>
          <xm:sqref>Q109 Q95 Q137 Q27 Q44 Q61 Q78 Q124</xm:sqref>
        </x14:dataValidation>
        <x14:dataValidation type="list" allowBlank="1" showInputMessage="1" showErrorMessage="1" xr:uid="{00000000-0002-0000-0100-000001000000}">
          <x14:formula1>
            <xm:f>'Validacion de datos Referencia'!$D$11:$D$25</xm:f>
          </x14:formula1>
          <xm:sqref>S109 S95 S137 S27 S44 S61 S78 S124</xm:sqref>
        </x14:dataValidation>
        <x14:dataValidation type="list" allowBlank="1" showInputMessage="1" showErrorMessage="1" xr:uid="{00000000-0002-0000-0100-000002000000}">
          <x14:formula1>
            <xm:f>'Validacion de datos Referencia'!$E$14:$E$25</xm:f>
          </x14:formula1>
          <xm:sqref>U109 U95 U137 U27 U44 U61 U78 U124</xm:sqref>
        </x14:dataValidation>
        <x14:dataValidation type="list" showInputMessage="1" showErrorMessage="1" xr:uid="{00000000-0002-0000-0100-000003000000}">
          <x14:formula1>
            <xm:f>'Validacion de datos Referencia'!$G$11:$G$13</xm:f>
          </x14:formula1>
          <xm:sqref>R36:T38 R19:U21 V19 R70:T72 R53:T55 R87:T89</xm:sqref>
        </x14:dataValidation>
        <x14:dataValidation type="list" allowBlank="1" showInputMessage="1" showErrorMessage="1" xr:uid="{00000000-0002-0000-0100-000004000000}">
          <x14:formula1>
            <xm:f>'Validacion de datos Referencia'!$B$61:$B$111</xm:f>
          </x14:formula1>
          <xm:sqref>F2:Q3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tabColor theme="4" tint="-0.499984740745262"/>
  </sheetPr>
  <dimension ref="A1:W41"/>
  <sheetViews>
    <sheetView zoomScaleNormal="100" workbookViewId="0">
      <selection activeCell="R9" sqref="R9:U20"/>
    </sheetView>
  </sheetViews>
  <sheetFormatPr baseColWidth="10" defaultColWidth="11.42578125" defaultRowHeight="15" x14ac:dyDescent="0.25"/>
  <cols>
    <col min="1" max="18" width="5.28515625" style="5" customWidth="1"/>
    <col min="19" max="20" width="6" style="5" customWidth="1"/>
    <col min="21" max="21" width="5.140625" style="5" customWidth="1"/>
    <col min="22" max="23" width="13.140625" style="5" hidden="1" customWidth="1"/>
    <col min="24" max="137" width="5.140625" style="5" customWidth="1"/>
    <col min="138" max="16384" width="11.42578125" style="5"/>
  </cols>
  <sheetData>
    <row r="1" spans="1:23" s="15" customFormat="1" ht="35.25" customHeight="1" x14ac:dyDescent="0.25">
      <c r="A1" s="178"/>
      <c r="B1" s="179"/>
      <c r="C1" s="179"/>
      <c r="D1" s="179"/>
      <c r="E1" s="179"/>
      <c r="F1" s="146" t="s">
        <v>154</v>
      </c>
      <c r="G1" s="146"/>
      <c r="H1" s="146"/>
      <c r="I1" s="146"/>
      <c r="J1" s="146"/>
      <c r="K1" s="146"/>
      <c r="L1" s="146"/>
      <c r="M1" s="146"/>
      <c r="N1" s="146"/>
      <c r="O1" s="146"/>
      <c r="P1" s="146"/>
      <c r="Q1" s="146"/>
      <c r="R1" s="180" t="s">
        <v>230</v>
      </c>
      <c r="S1" s="180"/>
      <c r="T1" s="180"/>
      <c r="U1" s="181"/>
    </row>
    <row r="2" spans="1:23" s="15" customFormat="1" ht="24" customHeight="1" x14ac:dyDescent="0.25">
      <c r="A2" s="82"/>
      <c r="B2" s="44"/>
      <c r="C2" s="44"/>
      <c r="D2" s="44"/>
      <c r="E2" s="44"/>
      <c r="F2" s="182" t="str">
        <f>+IF('PlandeTrabajo ComponenteLaboral'!F2&lt;&gt;"",'PlandeTrabajo ComponenteLaboral'!F2,"")</f>
        <v/>
      </c>
      <c r="G2" s="182"/>
      <c r="H2" s="182"/>
      <c r="I2" s="182"/>
      <c r="J2" s="182"/>
      <c r="K2" s="182"/>
      <c r="L2" s="182"/>
      <c r="M2" s="182"/>
      <c r="N2" s="182"/>
      <c r="O2" s="182"/>
      <c r="P2" s="182"/>
      <c r="Q2" s="182"/>
      <c r="R2" s="75" t="s">
        <v>148</v>
      </c>
      <c r="S2" s="75"/>
      <c r="T2" s="75"/>
      <c r="U2" s="183"/>
    </row>
    <row r="3" spans="1:23" s="15" customFormat="1" ht="24" customHeight="1" x14ac:dyDescent="0.25">
      <c r="A3" s="82"/>
      <c r="B3" s="44"/>
      <c r="C3" s="44"/>
      <c r="D3" s="44"/>
      <c r="E3" s="44"/>
      <c r="F3" s="182"/>
      <c r="G3" s="182"/>
      <c r="H3" s="182"/>
      <c r="I3" s="182"/>
      <c r="J3" s="182"/>
      <c r="K3" s="182"/>
      <c r="L3" s="182"/>
      <c r="M3" s="182"/>
      <c r="N3" s="182"/>
      <c r="O3" s="182"/>
      <c r="P3" s="182"/>
      <c r="Q3" s="182"/>
      <c r="R3" s="58" t="s">
        <v>229</v>
      </c>
      <c r="S3" s="58"/>
      <c r="T3" s="58"/>
      <c r="U3" s="59"/>
    </row>
    <row r="4" spans="1:23" ht="18.75" customHeight="1" x14ac:dyDescent="0.25">
      <c r="A4" s="27" t="s">
        <v>0</v>
      </c>
      <c r="B4" s="28"/>
      <c r="C4" s="28"/>
      <c r="D4" s="28"/>
      <c r="E4" s="28"/>
      <c r="F4" s="28"/>
      <c r="G4" s="28"/>
      <c r="H4" s="28"/>
      <c r="I4" s="28"/>
      <c r="J4" s="28"/>
      <c r="K4" s="28"/>
      <c r="L4" s="28"/>
      <c r="M4" s="28"/>
      <c r="N4" s="28"/>
      <c r="O4" s="28"/>
      <c r="P4" s="28"/>
      <c r="Q4" s="28"/>
      <c r="R4" s="28"/>
      <c r="S4" s="28"/>
      <c r="T4" s="28"/>
      <c r="U4" s="29"/>
    </row>
    <row r="5" spans="1:23" ht="18.75" customHeight="1" x14ac:dyDescent="0.25">
      <c r="A5" s="33" t="s">
        <v>11</v>
      </c>
      <c r="B5" s="34"/>
      <c r="C5" s="34"/>
      <c r="D5" s="35" t="s">
        <v>1</v>
      </c>
      <c r="E5" s="35"/>
      <c r="F5" s="35"/>
      <c r="G5" s="35"/>
      <c r="H5" s="35"/>
      <c r="I5" s="35"/>
      <c r="J5" s="35"/>
      <c r="K5" s="35"/>
      <c r="L5" s="35"/>
      <c r="M5" s="35"/>
      <c r="N5" s="35" t="s">
        <v>83</v>
      </c>
      <c r="O5" s="35"/>
      <c r="P5" s="35"/>
      <c r="Q5" s="35"/>
      <c r="R5" s="35"/>
      <c r="S5" s="35"/>
      <c r="T5" s="35"/>
      <c r="U5" s="36"/>
    </row>
    <row r="6" spans="1:23" ht="18.75" customHeight="1" x14ac:dyDescent="0.25">
      <c r="A6" s="33" t="s">
        <v>2</v>
      </c>
      <c r="B6" s="34"/>
      <c r="C6" s="34"/>
      <c r="D6" s="177" t="str">
        <f>+IF('PlandeTrabajo ComponenteLaboral'!D6&lt;&gt;"",'PlandeTrabajo ComponenteLaboral'!D6,"")</f>
        <v/>
      </c>
      <c r="E6" s="35"/>
      <c r="F6" s="35"/>
      <c r="G6" s="35"/>
      <c r="H6" s="35"/>
      <c r="I6" s="35"/>
      <c r="J6" s="35"/>
      <c r="K6" s="35"/>
      <c r="L6" s="35"/>
      <c r="M6" s="35"/>
      <c r="N6" s="177" t="str">
        <f>+IF('PlandeTrabajo ComponenteLaboral'!M6&lt;&gt;"",'PlandeTrabajo ComponenteLaboral'!M6,"")</f>
        <v/>
      </c>
      <c r="O6" s="35"/>
      <c r="P6" s="35"/>
      <c r="Q6" s="35"/>
      <c r="R6" s="35"/>
      <c r="S6" s="35"/>
      <c r="T6" s="35"/>
      <c r="U6" s="36"/>
    </row>
    <row r="7" spans="1:23" ht="18.75" customHeight="1" x14ac:dyDescent="0.25">
      <c r="A7" s="173" t="s">
        <v>37</v>
      </c>
      <c r="B7" s="174"/>
      <c r="C7" s="174"/>
      <c r="D7" s="174"/>
      <c r="E7" s="174"/>
      <c r="F7" s="174"/>
      <c r="G7" s="174"/>
      <c r="H7" s="174"/>
      <c r="I7" s="174"/>
      <c r="J7" s="174"/>
      <c r="K7" s="174"/>
      <c r="L7" s="174"/>
      <c r="M7" s="174"/>
      <c r="N7" s="174"/>
      <c r="O7" s="174"/>
      <c r="P7" s="174"/>
      <c r="Q7" s="174"/>
      <c r="R7" s="174"/>
      <c r="S7" s="174"/>
      <c r="T7" s="174"/>
      <c r="U7" s="175"/>
    </row>
    <row r="8" spans="1:23" s="7" customFormat="1" ht="40.5" customHeight="1" x14ac:dyDescent="0.25">
      <c r="A8" s="186" t="s">
        <v>38</v>
      </c>
      <c r="B8" s="176"/>
      <c r="C8" s="176"/>
      <c r="D8" s="176"/>
      <c r="E8" s="176"/>
      <c r="F8" s="176" t="s">
        <v>39</v>
      </c>
      <c r="G8" s="176"/>
      <c r="H8" s="176"/>
      <c r="I8" s="176"/>
      <c r="J8" s="176"/>
      <c r="K8" s="176"/>
      <c r="L8" s="176"/>
      <c r="M8" s="176"/>
      <c r="N8" s="176"/>
      <c r="O8" s="176"/>
      <c r="P8" s="176"/>
      <c r="Q8" s="176"/>
      <c r="R8" s="58" t="s">
        <v>87</v>
      </c>
      <c r="S8" s="58"/>
      <c r="T8" s="58" t="s">
        <v>88</v>
      </c>
      <c r="U8" s="59"/>
      <c r="V8" s="20" t="s">
        <v>208</v>
      </c>
      <c r="W8" s="20" t="s">
        <v>209</v>
      </c>
    </row>
    <row r="9" spans="1:23" ht="52.5" customHeight="1" x14ac:dyDescent="0.25">
      <c r="A9" s="111" t="s">
        <v>63</v>
      </c>
      <c r="B9" s="112"/>
      <c r="C9" s="112"/>
      <c r="D9" s="112"/>
      <c r="E9" s="112"/>
      <c r="F9" s="112" t="s">
        <v>123</v>
      </c>
      <c r="G9" s="112"/>
      <c r="H9" s="112"/>
      <c r="I9" s="112"/>
      <c r="J9" s="112"/>
      <c r="K9" s="112"/>
      <c r="L9" s="112"/>
      <c r="M9" s="112"/>
      <c r="N9" s="112"/>
      <c r="O9" s="112"/>
      <c r="P9" s="112"/>
      <c r="Q9" s="112"/>
      <c r="R9" s="158"/>
      <c r="S9" s="159"/>
      <c r="T9" s="158"/>
      <c r="U9" s="159"/>
      <c r="V9" s="6">
        <f t="shared" ref="V9:V19" si="0">IF(R9="SI",5,IF(R9="no",0,IF(R9="Parcial",3,-5)))</f>
        <v>-5</v>
      </c>
      <c r="W9" s="18">
        <f t="shared" ref="W9:W19" si="1">IF(T9="SI",5,IF(T9="no",0,IF(T9="Parcial",3,-5)))</f>
        <v>-5</v>
      </c>
    </row>
    <row r="10" spans="1:23" ht="52.5" customHeight="1" x14ac:dyDescent="0.25">
      <c r="A10" s="111"/>
      <c r="B10" s="112"/>
      <c r="C10" s="112"/>
      <c r="D10" s="112"/>
      <c r="E10" s="112"/>
      <c r="F10" s="112" t="s">
        <v>124</v>
      </c>
      <c r="G10" s="112"/>
      <c r="H10" s="112"/>
      <c r="I10" s="112"/>
      <c r="J10" s="112"/>
      <c r="K10" s="112"/>
      <c r="L10" s="112"/>
      <c r="M10" s="112"/>
      <c r="N10" s="112"/>
      <c r="O10" s="112"/>
      <c r="P10" s="112"/>
      <c r="Q10" s="112"/>
      <c r="R10" s="158"/>
      <c r="S10" s="159"/>
      <c r="T10" s="158"/>
      <c r="U10" s="159"/>
      <c r="V10" s="6">
        <f t="shared" si="0"/>
        <v>-5</v>
      </c>
      <c r="W10" s="18">
        <f t="shared" si="1"/>
        <v>-5</v>
      </c>
    </row>
    <row r="11" spans="1:23" ht="52.5" customHeight="1" x14ac:dyDescent="0.25">
      <c r="A11" s="111"/>
      <c r="B11" s="112"/>
      <c r="C11" s="112"/>
      <c r="D11" s="112"/>
      <c r="E11" s="112"/>
      <c r="F11" s="112" t="s">
        <v>44</v>
      </c>
      <c r="G11" s="112"/>
      <c r="H11" s="112"/>
      <c r="I11" s="112"/>
      <c r="J11" s="112"/>
      <c r="K11" s="112"/>
      <c r="L11" s="112"/>
      <c r="M11" s="112"/>
      <c r="N11" s="112"/>
      <c r="O11" s="112"/>
      <c r="P11" s="112"/>
      <c r="Q11" s="112"/>
      <c r="R11" s="158"/>
      <c r="S11" s="159"/>
      <c r="T11" s="158"/>
      <c r="U11" s="159"/>
      <c r="V11" s="6">
        <f t="shared" si="0"/>
        <v>-5</v>
      </c>
      <c r="W11" s="18">
        <f t="shared" si="1"/>
        <v>-5</v>
      </c>
    </row>
    <row r="12" spans="1:23" ht="52.5" customHeight="1" x14ac:dyDescent="0.25">
      <c r="A12" s="111" t="s">
        <v>64</v>
      </c>
      <c r="B12" s="112"/>
      <c r="C12" s="112"/>
      <c r="D12" s="112"/>
      <c r="E12" s="112"/>
      <c r="F12" s="112" t="s">
        <v>42</v>
      </c>
      <c r="G12" s="112"/>
      <c r="H12" s="112"/>
      <c r="I12" s="112"/>
      <c r="J12" s="112"/>
      <c r="K12" s="112"/>
      <c r="L12" s="112"/>
      <c r="M12" s="112"/>
      <c r="N12" s="112"/>
      <c r="O12" s="112"/>
      <c r="P12" s="112"/>
      <c r="Q12" s="112"/>
      <c r="R12" s="158"/>
      <c r="S12" s="159"/>
      <c r="T12" s="158"/>
      <c r="U12" s="159"/>
      <c r="V12" s="6">
        <f t="shared" si="0"/>
        <v>-5</v>
      </c>
      <c r="W12" s="18">
        <f t="shared" si="1"/>
        <v>-5</v>
      </c>
    </row>
    <row r="13" spans="1:23" ht="52.5" customHeight="1" x14ac:dyDescent="0.25">
      <c r="A13" s="111"/>
      <c r="B13" s="112"/>
      <c r="C13" s="112"/>
      <c r="D13" s="112"/>
      <c r="E13" s="112"/>
      <c r="F13" s="112" t="s">
        <v>43</v>
      </c>
      <c r="G13" s="112"/>
      <c r="H13" s="112"/>
      <c r="I13" s="112"/>
      <c r="J13" s="112"/>
      <c r="K13" s="112"/>
      <c r="L13" s="112"/>
      <c r="M13" s="112"/>
      <c r="N13" s="112"/>
      <c r="O13" s="112"/>
      <c r="P13" s="112"/>
      <c r="Q13" s="112"/>
      <c r="R13" s="158"/>
      <c r="S13" s="159"/>
      <c r="T13" s="158"/>
      <c r="U13" s="159"/>
      <c r="V13" s="6">
        <f t="shared" si="0"/>
        <v>-5</v>
      </c>
      <c r="W13" s="18">
        <f t="shared" si="1"/>
        <v>-5</v>
      </c>
    </row>
    <row r="14" spans="1:23" s="8" customFormat="1" ht="52.5" customHeight="1" x14ac:dyDescent="0.25">
      <c r="A14" s="111"/>
      <c r="B14" s="112"/>
      <c r="C14" s="112"/>
      <c r="D14" s="112"/>
      <c r="E14" s="112"/>
      <c r="F14" s="112" t="s">
        <v>46</v>
      </c>
      <c r="G14" s="112"/>
      <c r="H14" s="112"/>
      <c r="I14" s="112"/>
      <c r="J14" s="112"/>
      <c r="K14" s="112"/>
      <c r="L14" s="112"/>
      <c r="M14" s="112"/>
      <c r="N14" s="112"/>
      <c r="O14" s="112"/>
      <c r="P14" s="112"/>
      <c r="Q14" s="112"/>
      <c r="R14" s="158"/>
      <c r="S14" s="159"/>
      <c r="T14" s="158"/>
      <c r="U14" s="159"/>
      <c r="V14" s="6">
        <f t="shared" si="0"/>
        <v>-5</v>
      </c>
      <c r="W14" s="18">
        <f t="shared" si="1"/>
        <v>-5</v>
      </c>
    </row>
    <row r="15" spans="1:23" ht="52.5" customHeight="1" x14ac:dyDescent="0.25">
      <c r="A15" s="111" t="s">
        <v>65</v>
      </c>
      <c r="B15" s="112"/>
      <c r="C15" s="112"/>
      <c r="D15" s="112"/>
      <c r="E15" s="112"/>
      <c r="F15" s="112" t="s">
        <v>41</v>
      </c>
      <c r="G15" s="112"/>
      <c r="H15" s="112"/>
      <c r="I15" s="112"/>
      <c r="J15" s="112"/>
      <c r="K15" s="112"/>
      <c r="L15" s="112"/>
      <c r="M15" s="112"/>
      <c r="N15" s="112"/>
      <c r="O15" s="112"/>
      <c r="P15" s="112"/>
      <c r="Q15" s="112"/>
      <c r="R15" s="158"/>
      <c r="S15" s="159"/>
      <c r="T15" s="158"/>
      <c r="U15" s="159"/>
      <c r="V15" s="6">
        <f t="shared" si="0"/>
        <v>-5</v>
      </c>
      <c r="W15" s="18">
        <f t="shared" si="1"/>
        <v>-5</v>
      </c>
    </row>
    <row r="16" spans="1:23" ht="52.5" customHeight="1" x14ac:dyDescent="0.25">
      <c r="A16" s="111"/>
      <c r="B16" s="112"/>
      <c r="C16" s="112"/>
      <c r="D16" s="112"/>
      <c r="E16" s="112"/>
      <c r="F16" s="112" t="s">
        <v>40</v>
      </c>
      <c r="G16" s="112"/>
      <c r="H16" s="112"/>
      <c r="I16" s="112"/>
      <c r="J16" s="112"/>
      <c r="K16" s="112"/>
      <c r="L16" s="112"/>
      <c r="M16" s="112"/>
      <c r="N16" s="112"/>
      <c r="O16" s="112"/>
      <c r="P16" s="112"/>
      <c r="Q16" s="112"/>
      <c r="R16" s="158"/>
      <c r="S16" s="159"/>
      <c r="T16" s="158"/>
      <c r="U16" s="159"/>
      <c r="V16" s="6">
        <f t="shared" si="0"/>
        <v>-5</v>
      </c>
      <c r="W16" s="18">
        <f t="shared" si="1"/>
        <v>-5</v>
      </c>
    </row>
    <row r="17" spans="1:23" ht="52.5" customHeight="1" x14ac:dyDescent="0.25">
      <c r="A17" s="111"/>
      <c r="B17" s="112"/>
      <c r="C17" s="112"/>
      <c r="D17" s="112"/>
      <c r="E17" s="112"/>
      <c r="F17" s="112" t="s">
        <v>47</v>
      </c>
      <c r="G17" s="112"/>
      <c r="H17" s="112"/>
      <c r="I17" s="112"/>
      <c r="J17" s="112"/>
      <c r="K17" s="112"/>
      <c r="L17" s="112"/>
      <c r="M17" s="112"/>
      <c r="N17" s="112"/>
      <c r="O17" s="112"/>
      <c r="P17" s="112"/>
      <c r="Q17" s="112"/>
      <c r="R17" s="158"/>
      <c r="S17" s="159"/>
      <c r="T17" s="158"/>
      <c r="U17" s="159"/>
      <c r="V17" s="6">
        <f t="shared" si="0"/>
        <v>-5</v>
      </c>
      <c r="W17" s="18">
        <f t="shared" si="1"/>
        <v>-5</v>
      </c>
    </row>
    <row r="18" spans="1:23" ht="52.5" customHeight="1" x14ac:dyDescent="0.25">
      <c r="A18" s="168" t="s">
        <v>66</v>
      </c>
      <c r="B18" s="169"/>
      <c r="C18" s="169"/>
      <c r="D18" s="169"/>
      <c r="E18" s="169"/>
      <c r="F18" s="112" t="s">
        <v>45</v>
      </c>
      <c r="G18" s="112"/>
      <c r="H18" s="112"/>
      <c r="I18" s="112"/>
      <c r="J18" s="112"/>
      <c r="K18" s="112"/>
      <c r="L18" s="112"/>
      <c r="M18" s="112"/>
      <c r="N18" s="112"/>
      <c r="O18" s="112"/>
      <c r="P18" s="112"/>
      <c r="Q18" s="112"/>
      <c r="R18" s="158"/>
      <c r="S18" s="159"/>
      <c r="T18" s="158"/>
      <c r="U18" s="159"/>
      <c r="V18" s="6">
        <f t="shared" si="0"/>
        <v>-5</v>
      </c>
      <c r="W18" s="18">
        <f t="shared" si="1"/>
        <v>-5</v>
      </c>
    </row>
    <row r="19" spans="1:23" ht="52.5" customHeight="1" x14ac:dyDescent="0.25">
      <c r="A19" s="168"/>
      <c r="B19" s="169"/>
      <c r="C19" s="169"/>
      <c r="D19" s="169"/>
      <c r="E19" s="169"/>
      <c r="F19" s="112" t="s">
        <v>60</v>
      </c>
      <c r="G19" s="112"/>
      <c r="H19" s="112"/>
      <c r="I19" s="112"/>
      <c r="J19" s="112"/>
      <c r="K19" s="112"/>
      <c r="L19" s="112"/>
      <c r="M19" s="112"/>
      <c r="N19" s="112"/>
      <c r="O19" s="112"/>
      <c r="P19" s="112"/>
      <c r="Q19" s="112"/>
      <c r="R19" s="158"/>
      <c r="S19" s="159"/>
      <c r="T19" s="158"/>
      <c r="U19" s="159"/>
      <c r="V19" s="6">
        <f t="shared" si="0"/>
        <v>-5</v>
      </c>
      <c r="W19" s="18">
        <f t="shared" si="1"/>
        <v>-5</v>
      </c>
    </row>
    <row r="20" spans="1:23" ht="52.5" customHeight="1" x14ac:dyDescent="0.25">
      <c r="A20" s="168"/>
      <c r="B20" s="169"/>
      <c r="C20" s="169"/>
      <c r="D20" s="169"/>
      <c r="E20" s="169"/>
      <c r="F20" s="112" t="s">
        <v>48</v>
      </c>
      <c r="G20" s="112"/>
      <c r="H20" s="112"/>
      <c r="I20" s="112"/>
      <c r="J20" s="112"/>
      <c r="K20" s="112"/>
      <c r="L20" s="112"/>
      <c r="M20" s="112"/>
      <c r="N20" s="112"/>
      <c r="O20" s="112"/>
      <c r="P20" s="112"/>
      <c r="Q20" s="112"/>
      <c r="R20" s="158"/>
      <c r="S20" s="159"/>
      <c r="T20" s="158"/>
      <c r="U20" s="159"/>
      <c r="V20" s="6">
        <f>IF(R20="SI",5,IF(R20="no",0,IF(R20="Parcial",3,-5)))</f>
        <v>-5</v>
      </c>
      <c r="W20" s="18">
        <f>IF(T20="SI",5,IF(T20="no",0,IF(T20="Parcial",3,-5)))</f>
        <v>-5</v>
      </c>
    </row>
    <row r="21" spans="1:23" ht="42" customHeight="1" x14ac:dyDescent="0.25">
      <c r="A21" s="170" t="s">
        <v>71</v>
      </c>
      <c r="B21" s="171"/>
      <c r="C21" s="171"/>
      <c r="D21" s="171"/>
      <c r="E21" s="171"/>
      <c r="F21" s="171"/>
      <c r="G21" s="171"/>
      <c r="H21" s="171"/>
      <c r="I21" s="171"/>
      <c r="J21" s="171"/>
      <c r="K21" s="171"/>
      <c r="L21" s="171"/>
      <c r="M21" s="171"/>
      <c r="N21" s="171"/>
      <c r="O21" s="171"/>
      <c r="P21" s="171"/>
      <c r="Q21" s="171"/>
      <c r="R21" s="171"/>
      <c r="S21" s="171"/>
      <c r="T21" s="171"/>
      <c r="U21" s="172"/>
      <c r="V21" s="16">
        <f t="shared" ref="V21:W21" si="2">SUM(V9:V20)</f>
        <v>-60</v>
      </c>
      <c r="W21" s="16">
        <f t="shared" si="2"/>
        <v>-60</v>
      </c>
    </row>
    <row r="22" spans="1:23" ht="26.25" customHeight="1" x14ac:dyDescent="0.25">
      <c r="A22" s="184" t="s">
        <v>68</v>
      </c>
      <c r="B22" s="57"/>
      <c r="C22" s="57"/>
      <c r="D22" s="57"/>
      <c r="E22" s="57"/>
      <c r="F22" s="57"/>
      <c r="G22" s="57"/>
      <c r="H22" s="57"/>
      <c r="I22" s="57"/>
      <c r="J22" s="57"/>
      <c r="K22" s="57"/>
      <c r="L22" s="57"/>
      <c r="M22" s="57"/>
      <c r="N22" s="57"/>
      <c r="O22" s="57"/>
      <c r="P22" s="57"/>
      <c r="Q22" s="57"/>
      <c r="R22" s="57"/>
      <c r="S22" s="57"/>
      <c r="T22" s="57"/>
      <c r="U22" s="185"/>
    </row>
    <row r="23" spans="1:23" ht="20.25" customHeight="1" x14ac:dyDescent="0.25">
      <c r="A23" s="154" t="s">
        <v>49</v>
      </c>
      <c r="B23" s="155"/>
      <c r="C23" s="155"/>
      <c r="D23" s="155"/>
      <c r="E23" s="155"/>
      <c r="F23" s="160" t="s">
        <v>85</v>
      </c>
      <c r="G23" s="160"/>
      <c r="H23" s="160"/>
      <c r="I23" s="160"/>
      <c r="J23" s="160"/>
      <c r="K23" s="160"/>
      <c r="L23" s="160"/>
      <c r="M23" s="160"/>
      <c r="N23" s="160"/>
      <c r="O23" s="160"/>
      <c r="P23" s="160"/>
      <c r="Q23" s="160"/>
      <c r="R23" s="160"/>
      <c r="S23" s="160"/>
      <c r="T23" s="160"/>
      <c r="U23" s="161"/>
    </row>
    <row r="24" spans="1:23" ht="72" customHeight="1" x14ac:dyDescent="0.25">
      <c r="A24" s="154"/>
      <c r="B24" s="155"/>
      <c r="C24" s="155"/>
      <c r="D24" s="155"/>
      <c r="E24" s="155"/>
      <c r="F24" s="112" t="str">
        <f>IF(COUNTBLANK(R9:R11)&gt;=1,"",(IF((SUM(V9:V11))&lt;6,"No acredita la competencia. Requiere mayor disposición, acompañamiento y un Plan de Mejoramiento para adquirir la competencia.",IF((SUM(V9:V11))&gt;14,"Su desempeño le permite acreditar la competencia requerida","Su comportamiento evidencia que la competencia está presente en el desempeño, aun cuando es necesario fortalecer las actividades que permitan un mayor desarrollo de la misma. 
Requiere Plan de Mejoramiento"))))</f>
        <v/>
      </c>
      <c r="G24" s="112"/>
      <c r="H24" s="112"/>
      <c r="I24" s="112"/>
      <c r="J24" s="112"/>
      <c r="K24" s="112"/>
      <c r="L24" s="112"/>
      <c r="M24" s="112"/>
      <c r="N24" s="112"/>
      <c r="O24" s="112"/>
      <c r="P24" s="112"/>
      <c r="Q24" s="112"/>
      <c r="R24" s="112"/>
      <c r="S24" s="112"/>
      <c r="T24" s="112"/>
      <c r="U24" s="113"/>
      <c r="V24" s="10"/>
      <c r="W24" s="10"/>
    </row>
    <row r="25" spans="1:23" ht="20.25" customHeight="1" x14ac:dyDescent="0.25">
      <c r="A25" s="154"/>
      <c r="B25" s="155"/>
      <c r="C25" s="155"/>
      <c r="D25" s="155"/>
      <c r="E25" s="155"/>
      <c r="F25" s="162" t="s">
        <v>86</v>
      </c>
      <c r="G25" s="162"/>
      <c r="H25" s="162"/>
      <c r="I25" s="162"/>
      <c r="J25" s="162"/>
      <c r="K25" s="162"/>
      <c r="L25" s="162"/>
      <c r="M25" s="162"/>
      <c r="N25" s="162"/>
      <c r="O25" s="162"/>
      <c r="P25" s="162"/>
      <c r="Q25" s="162"/>
      <c r="R25" s="162"/>
      <c r="S25" s="162"/>
      <c r="T25" s="162"/>
      <c r="U25" s="163"/>
    </row>
    <row r="26" spans="1:23" ht="72" customHeight="1" x14ac:dyDescent="0.25">
      <c r="A26" s="154"/>
      <c r="B26" s="155"/>
      <c r="C26" s="155"/>
      <c r="D26" s="155"/>
      <c r="E26" s="155"/>
      <c r="F26" s="112" t="str">
        <f>IF(COUNTBLANK(T9:T11)&gt;=1,"",(IF((SUM(W9:W11))&lt;6,"No acredita la competencia. Requiere mayor disposición, acompañamiento y un Plan de Mejoramiento para adquirir la competencia.",IF((SUM(W9:W11))&gt;14,"Su desempeño le permite acreditar la competencia requerida","Su comportamiento evidencia que la competencia está presente en el desempeño, aun cuando es necesario fortalecer las actividades que permitan un mayor desarrollo de la misma. 
Requiere Plan de Mejoramiento"))))</f>
        <v/>
      </c>
      <c r="G26" s="112"/>
      <c r="H26" s="112"/>
      <c r="I26" s="112"/>
      <c r="J26" s="112"/>
      <c r="K26" s="112"/>
      <c r="L26" s="112"/>
      <c r="M26" s="112"/>
      <c r="N26" s="112"/>
      <c r="O26" s="112"/>
      <c r="P26" s="112"/>
      <c r="Q26" s="112"/>
      <c r="R26" s="112"/>
      <c r="S26" s="112"/>
      <c r="T26" s="112"/>
      <c r="U26" s="113"/>
      <c r="V26" s="10"/>
    </row>
    <row r="27" spans="1:23" ht="20.25" customHeight="1" x14ac:dyDescent="0.25">
      <c r="A27" s="154" t="s">
        <v>67</v>
      </c>
      <c r="B27" s="155"/>
      <c r="C27" s="155"/>
      <c r="D27" s="155"/>
      <c r="E27" s="155"/>
      <c r="F27" s="166" t="s">
        <v>85</v>
      </c>
      <c r="G27" s="166"/>
      <c r="H27" s="166"/>
      <c r="I27" s="166"/>
      <c r="J27" s="166"/>
      <c r="K27" s="166"/>
      <c r="L27" s="166"/>
      <c r="M27" s="166"/>
      <c r="N27" s="166"/>
      <c r="O27" s="166"/>
      <c r="P27" s="166"/>
      <c r="Q27" s="166"/>
      <c r="R27" s="166"/>
      <c r="S27" s="166"/>
      <c r="T27" s="166"/>
      <c r="U27" s="167"/>
    </row>
    <row r="28" spans="1:23" ht="72" customHeight="1" x14ac:dyDescent="0.25">
      <c r="A28" s="154"/>
      <c r="B28" s="155"/>
      <c r="C28" s="155"/>
      <c r="D28" s="155"/>
      <c r="E28" s="155"/>
      <c r="F28" s="112" t="str">
        <f>IF(COUNTBLANK(R12:R14)&gt;=1,"",(IF((SUM(V12:V14))&lt;6,"No acredita la competencia. Requiere mayor disposición, acompañamiento y un Plan de Mejoramiento para adquirir la competencia.",IF((SUM(V12:V14))&gt;14,"Su desempeño le permite acreditar la competencia requerida","Su comportamiento evidencia que la competencia está presente en el desempeño, aun cuando es necesario fortalecer las actividades que permitan un mayor desarrollo de la misma. 
Requiere Plan de Mejoramiento"))))</f>
        <v/>
      </c>
      <c r="G28" s="112"/>
      <c r="H28" s="112"/>
      <c r="I28" s="112"/>
      <c r="J28" s="112"/>
      <c r="K28" s="112"/>
      <c r="L28" s="112"/>
      <c r="M28" s="112"/>
      <c r="N28" s="112"/>
      <c r="O28" s="112"/>
      <c r="P28" s="112"/>
      <c r="Q28" s="112"/>
      <c r="R28" s="112"/>
      <c r="S28" s="112"/>
      <c r="T28" s="112"/>
      <c r="U28" s="113"/>
      <c r="V28" s="10"/>
      <c r="W28" s="10"/>
    </row>
    <row r="29" spans="1:23" ht="20.25" customHeight="1" x14ac:dyDescent="0.25">
      <c r="A29" s="154"/>
      <c r="B29" s="155"/>
      <c r="C29" s="155"/>
      <c r="D29" s="155"/>
      <c r="E29" s="155"/>
      <c r="F29" s="162" t="s">
        <v>86</v>
      </c>
      <c r="G29" s="162"/>
      <c r="H29" s="162"/>
      <c r="I29" s="162"/>
      <c r="J29" s="162"/>
      <c r="K29" s="162"/>
      <c r="L29" s="162"/>
      <c r="M29" s="162"/>
      <c r="N29" s="162"/>
      <c r="O29" s="162"/>
      <c r="P29" s="162"/>
      <c r="Q29" s="162"/>
      <c r="R29" s="162"/>
      <c r="S29" s="162"/>
      <c r="T29" s="162"/>
      <c r="U29" s="163"/>
    </row>
    <row r="30" spans="1:23" ht="72" customHeight="1" x14ac:dyDescent="0.25">
      <c r="A30" s="154"/>
      <c r="B30" s="155"/>
      <c r="C30" s="155"/>
      <c r="D30" s="155"/>
      <c r="E30" s="155"/>
      <c r="F30" s="112" t="str">
        <f>IF(COUNTBLANK(T12:T14)&gt;=1,"",(IF((SUM(W12:W14))&lt;6,"No acredita la competencia. Requiere mayor disposición, acompañamiento y un Plan de Mejoramiento para adquirir la competencia.",IF((SUM(W12:W14))&gt;14,"Su desempeño le permite acreditar la competencia requerida","Su comportamiento evidencia que la competencia está presente en el desempeño, aun cuando es necesario fortalecer las actividades que permitan un mayor desarrollo de la misma. 
Requiere Plan de Mejoramiento"))))</f>
        <v/>
      </c>
      <c r="G30" s="112"/>
      <c r="H30" s="112"/>
      <c r="I30" s="112"/>
      <c r="J30" s="112"/>
      <c r="K30" s="112"/>
      <c r="L30" s="112"/>
      <c r="M30" s="112"/>
      <c r="N30" s="112"/>
      <c r="O30" s="112"/>
      <c r="P30" s="112"/>
      <c r="Q30" s="112"/>
      <c r="R30" s="112"/>
      <c r="S30" s="112"/>
      <c r="T30" s="112"/>
      <c r="U30" s="113"/>
    </row>
    <row r="31" spans="1:23" ht="20.25" customHeight="1" x14ac:dyDescent="0.25">
      <c r="A31" s="154" t="s">
        <v>50</v>
      </c>
      <c r="B31" s="155"/>
      <c r="C31" s="155"/>
      <c r="D31" s="155"/>
      <c r="E31" s="155"/>
      <c r="F31" s="166" t="s">
        <v>85</v>
      </c>
      <c r="G31" s="166"/>
      <c r="H31" s="166"/>
      <c r="I31" s="166"/>
      <c r="J31" s="166"/>
      <c r="K31" s="166"/>
      <c r="L31" s="166"/>
      <c r="M31" s="166"/>
      <c r="N31" s="166"/>
      <c r="O31" s="166"/>
      <c r="P31" s="166"/>
      <c r="Q31" s="166"/>
      <c r="R31" s="166"/>
      <c r="S31" s="166"/>
      <c r="T31" s="166"/>
      <c r="U31" s="167"/>
    </row>
    <row r="32" spans="1:23" ht="72" customHeight="1" x14ac:dyDescent="0.25">
      <c r="A32" s="154"/>
      <c r="B32" s="155"/>
      <c r="C32" s="155"/>
      <c r="D32" s="155"/>
      <c r="E32" s="155"/>
      <c r="F32" s="112" t="str">
        <f>IF(COUNTBLANK(R15:R17)&gt;=1,"",(IF((SUM(V15:V17))&lt;6,"No acredita la competencia. Requiere mayor disposición, acompañamiento y un Plan de Mejoramiento para adquirir la competencia.",IF((SUM(V15:V17))&gt;14,"Su desempeño le permite acreditar la competencia requerida","Su comportamiento evidencia que la competencia está presente en el desempeño, aun cuando es necesario fortalecer las actividades que permitan un mayor desarrollo de la misma. 
Requiere Plan de Mejoramiento"))))</f>
        <v/>
      </c>
      <c r="G32" s="112"/>
      <c r="H32" s="112"/>
      <c r="I32" s="112"/>
      <c r="J32" s="112"/>
      <c r="K32" s="112"/>
      <c r="L32" s="112"/>
      <c r="M32" s="112"/>
      <c r="N32" s="112"/>
      <c r="O32" s="112"/>
      <c r="P32" s="112"/>
      <c r="Q32" s="112"/>
      <c r="R32" s="112"/>
      <c r="S32" s="112"/>
      <c r="T32" s="112"/>
      <c r="U32" s="113"/>
      <c r="V32" s="10"/>
      <c r="W32" s="10"/>
    </row>
    <row r="33" spans="1:23" ht="20.25" customHeight="1" x14ac:dyDescent="0.25">
      <c r="A33" s="154"/>
      <c r="B33" s="155"/>
      <c r="C33" s="155"/>
      <c r="D33" s="155"/>
      <c r="E33" s="155"/>
      <c r="F33" s="162" t="s">
        <v>86</v>
      </c>
      <c r="G33" s="162"/>
      <c r="H33" s="162"/>
      <c r="I33" s="162"/>
      <c r="J33" s="162"/>
      <c r="K33" s="162"/>
      <c r="L33" s="162"/>
      <c r="M33" s="162"/>
      <c r="N33" s="162"/>
      <c r="O33" s="162"/>
      <c r="P33" s="162"/>
      <c r="Q33" s="162"/>
      <c r="R33" s="162"/>
      <c r="S33" s="162"/>
      <c r="T33" s="162"/>
      <c r="U33" s="163"/>
    </row>
    <row r="34" spans="1:23" ht="72" customHeight="1" x14ac:dyDescent="0.25">
      <c r="A34" s="154"/>
      <c r="B34" s="155"/>
      <c r="C34" s="155"/>
      <c r="D34" s="155"/>
      <c r="E34" s="155"/>
      <c r="F34" s="112" t="str">
        <f>IF(COUNTBLANK(T15:T17)&gt;=1,"",(IF((SUM(W15:W17))&lt;6,"No acredita la competencia. Requiere mayor disposición, acompañamiento y un Plan de Mejoramiento para adquirir la competencia.",IF((SUM(W15:W17))&gt;14,"Su desempeño le permite acreditar la competencia requerida","Su comportamiento evidencia que la competencia está presente en el desempeño, aun cuando es necesario fortalecer las actividades que permitan un mayor desarrollo de la misma. 
Requiere Plan de Mejoramiento"))))</f>
        <v/>
      </c>
      <c r="G34" s="112"/>
      <c r="H34" s="112"/>
      <c r="I34" s="112"/>
      <c r="J34" s="112"/>
      <c r="K34" s="112"/>
      <c r="L34" s="112"/>
      <c r="M34" s="112"/>
      <c r="N34" s="112"/>
      <c r="O34" s="112"/>
      <c r="P34" s="112"/>
      <c r="Q34" s="112"/>
      <c r="R34" s="112"/>
      <c r="S34" s="112"/>
      <c r="T34" s="112"/>
      <c r="U34" s="113"/>
    </row>
    <row r="35" spans="1:23" ht="20.25" customHeight="1" x14ac:dyDescent="0.25">
      <c r="A35" s="154" t="s">
        <v>51</v>
      </c>
      <c r="B35" s="155"/>
      <c r="C35" s="155"/>
      <c r="D35" s="155"/>
      <c r="E35" s="155"/>
      <c r="F35" s="166" t="s">
        <v>85</v>
      </c>
      <c r="G35" s="166"/>
      <c r="H35" s="166"/>
      <c r="I35" s="166"/>
      <c r="J35" s="166"/>
      <c r="K35" s="166"/>
      <c r="L35" s="166"/>
      <c r="M35" s="166"/>
      <c r="N35" s="166"/>
      <c r="O35" s="166"/>
      <c r="P35" s="166"/>
      <c r="Q35" s="166"/>
      <c r="R35" s="166"/>
      <c r="S35" s="166"/>
      <c r="T35" s="166"/>
      <c r="U35" s="167"/>
    </row>
    <row r="36" spans="1:23" ht="72" customHeight="1" x14ac:dyDescent="0.25">
      <c r="A36" s="154"/>
      <c r="B36" s="155"/>
      <c r="C36" s="155"/>
      <c r="D36" s="155"/>
      <c r="E36" s="155"/>
      <c r="F36" s="112" t="str">
        <f>IF(COUNTBLANK(R18:R20)&gt;=1,"",(IF((SUM(V18:V20))&lt;6,"No acredita la competencia. Requiere mayor disposición, acompañamiento y un Plan de Mejoramiento para adquirir la competencia.",IF((SUM(V18:V20))&gt;14,"Su desempeño le permite acreditar la competencia requerida","Su comportamiento evidencia que la competencia está presente en el desempeño, aun cuando es necesario fortalecer las actividades que permitan un mayor desarrollo de la misma. 
Requiere Plan de Mejoramiento"))))</f>
        <v/>
      </c>
      <c r="G36" s="112"/>
      <c r="H36" s="112"/>
      <c r="I36" s="112"/>
      <c r="J36" s="112"/>
      <c r="K36" s="112"/>
      <c r="L36" s="112"/>
      <c r="M36" s="112"/>
      <c r="N36" s="112"/>
      <c r="O36" s="112"/>
      <c r="P36" s="112"/>
      <c r="Q36" s="112"/>
      <c r="R36" s="112"/>
      <c r="S36" s="112"/>
      <c r="T36" s="112"/>
      <c r="U36" s="113"/>
      <c r="V36" s="10"/>
      <c r="W36" s="10"/>
    </row>
    <row r="37" spans="1:23" ht="20.25" customHeight="1" x14ac:dyDescent="0.25">
      <c r="A37" s="154"/>
      <c r="B37" s="155"/>
      <c r="C37" s="155"/>
      <c r="D37" s="155"/>
      <c r="E37" s="155"/>
      <c r="F37" s="162" t="s">
        <v>86</v>
      </c>
      <c r="G37" s="162"/>
      <c r="H37" s="162"/>
      <c r="I37" s="162"/>
      <c r="J37" s="162"/>
      <c r="K37" s="162"/>
      <c r="L37" s="162"/>
      <c r="M37" s="162"/>
      <c r="N37" s="162"/>
      <c r="O37" s="162"/>
      <c r="P37" s="162"/>
      <c r="Q37" s="162"/>
      <c r="R37" s="162"/>
      <c r="S37" s="162"/>
      <c r="T37" s="162"/>
      <c r="U37" s="163"/>
    </row>
    <row r="38" spans="1:23" ht="72" customHeight="1" thickBot="1" x14ac:dyDescent="0.3">
      <c r="A38" s="156"/>
      <c r="B38" s="157"/>
      <c r="C38" s="157"/>
      <c r="D38" s="157"/>
      <c r="E38" s="157"/>
      <c r="F38" s="164" t="str">
        <f>IF(COUNTBLANK(T18:T20)&gt;=1,"",(IF((SUM(W18:W20))&lt;6,"No acredita la competencia. Requiere mayor disposición, acompañamiento y un Plan de Mejoramiento para adquirir la competencia.",IF((SUM(W18:W20))&gt;14,"Su desempeño le permite acreditar la competencia requerida","Su comportamiento evidencia que la competencia está presente en el desempeño, aun cuando es necesario fortalecer las actividades que permitan un mayor desarrollo de la misma. 
Requiere Plan de Mejoramiento"))))</f>
        <v/>
      </c>
      <c r="G38" s="164"/>
      <c r="H38" s="164"/>
      <c r="I38" s="164"/>
      <c r="J38" s="164"/>
      <c r="K38" s="164"/>
      <c r="L38" s="164"/>
      <c r="M38" s="164"/>
      <c r="N38" s="164"/>
      <c r="O38" s="164"/>
      <c r="P38" s="164"/>
      <c r="Q38" s="164"/>
      <c r="R38" s="164"/>
      <c r="S38" s="164"/>
      <c r="T38" s="164"/>
      <c r="U38" s="165"/>
    </row>
    <row r="39" spans="1:23" x14ac:dyDescent="0.25">
      <c r="V39" s="10"/>
    </row>
    <row r="40" spans="1:23" x14ac:dyDescent="0.25">
      <c r="H40" s="10"/>
      <c r="V40" s="5" t="str">
        <f>IF(V21="60","X","")</f>
        <v/>
      </c>
    </row>
    <row r="41" spans="1:23" x14ac:dyDescent="0.25">
      <c r="H41" s="10"/>
    </row>
  </sheetData>
  <sheetProtection algorithmName="SHA-512" hashValue="cY+vnb/n52HuFDup4MQW+Vt5jHWSl4WjnMq4J0dpM80cQXkCSKsGdIijVJs/fW5nT8P0fI3WRVRCJqJYWP2UVA==" saltValue="mXUKHUDuZH01JS33rWL/Dw==" spinCount="100000" sheet="1" objects="1" scenarios="1" selectLockedCells="1"/>
  <mergeCells count="80">
    <mergeCell ref="F33:U33"/>
    <mergeCell ref="F25:U25"/>
    <mergeCell ref="F27:U27"/>
    <mergeCell ref="A1:E3"/>
    <mergeCell ref="F1:Q1"/>
    <mergeCell ref="R1:U1"/>
    <mergeCell ref="F2:Q3"/>
    <mergeCell ref="R2:U2"/>
    <mergeCell ref="R3:U3"/>
    <mergeCell ref="R10:S10"/>
    <mergeCell ref="T10:U10"/>
    <mergeCell ref="R11:S11"/>
    <mergeCell ref="T11:U11"/>
    <mergeCell ref="A22:U22"/>
    <mergeCell ref="A9:E11"/>
    <mergeCell ref="A8:E8"/>
    <mergeCell ref="T18:U18"/>
    <mergeCell ref="R13:S13"/>
    <mergeCell ref="T13:U13"/>
    <mergeCell ref="R14:S14"/>
    <mergeCell ref="T14:U14"/>
    <mergeCell ref="R15:S15"/>
    <mergeCell ref="T15:U15"/>
    <mergeCell ref="R16:S16"/>
    <mergeCell ref="T16:U16"/>
    <mergeCell ref="R17:S17"/>
    <mergeCell ref="T17:U17"/>
    <mergeCell ref="R18:S18"/>
    <mergeCell ref="A5:C5"/>
    <mergeCell ref="A4:U4"/>
    <mergeCell ref="N5:U5"/>
    <mergeCell ref="D5:M5"/>
    <mergeCell ref="N6:U6"/>
    <mergeCell ref="A6:C6"/>
    <mergeCell ref="D6:M6"/>
    <mergeCell ref="T12:U12"/>
    <mergeCell ref="A7:U7"/>
    <mergeCell ref="R8:S8"/>
    <mergeCell ref="T8:U8"/>
    <mergeCell ref="R9:S9"/>
    <mergeCell ref="T9:U9"/>
    <mergeCell ref="F12:Q12"/>
    <mergeCell ref="A12:E14"/>
    <mergeCell ref="F8:Q8"/>
    <mergeCell ref="F9:Q9"/>
    <mergeCell ref="F10:Q10"/>
    <mergeCell ref="F11:Q11"/>
    <mergeCell ref="R12:S12"/>
    <mergeCell ref="F13:Q13"/>
    <mergeCell ref="F14:Q14"/>
    <mergeCell ref="F24:U24"/>
    <mergeCell ref="F26:U26"/>
    <mergeCell ref="F28:U28"/>
    <mergeCell ref="A21:U21"/>
    <mergeCell ref="R19:S19"/>
    <mergeCell ref="T19:U19"/>
    <mergeCell ref="R20:S20"/>
    <mergeCell ref="A15:E17"/>
    <mergeCell ref="A18:E20"/>
    <mergeCell ref="F18:Q18"/>
    <mergeCell ref="F19:Q19"/>
    <mergeCell ref="F15:Q15"/>
    <mergeCell ref="F16:Q16"/>
    <mergeCell ref="F17:Q17"/>
    <mergeCell ref="A35:E38"/>
    <mergeCell ref="A27:E30"/>
    <mergeCell ref="A31:E34"/>
    <mergeCell ref="T20:U20"/>
    <mergeCell ref="F20:Q20"/>
    <mergeCell ref="F23:U23"/>
    <mergeCell ref="F29:U29"/>
    <mergeCell ref="F34:U34"/>
    <mergeCell ref="A23:E26"/>
    <mergeCell ref="F38:U38"/>
    <mergeCell ref="F31:U31"/>
    <mergeCell ref="F35:U35"/>
    <mergeCell ref="F37:U37"/>
    <mergeCell ref="F30:U30"/>
    <mergeCell ref="F32:U32"/>
    <mergeCell ref="F36:U36"/>
  </mergeCells>
  <conditionalFormatting sqref="D6">
    <cfRule type="cellIs" dxfId="50" priority="12" operator="equal">
      <formula>""</formula>
    </cfRule>
  </conditionalFormatting>
  <conditionalFormatting sqref="F2">
    <cfRule type="cellIs" dxfId="49" priority="11" operator="equal">
      <formula>""</formula>
    </cfRule>
  </conditionalFormatting>
  <conditionalFormatting sqref="F24">
    <cfRule type="cellIs" dxfId="48" priority="9" operator="equal">
      <formula>""</formula>
    </cfRule>
  </conditionalFormatting>
  <conditionalFormatting sqref="F26">
    <cfRule type="cellIs" dxfId="47" priority="3" operator="equal">
      <formula>""</formula>
    </cfRule>
  </conditionalFormatting>
  <conditionalFormatting sqref="F28">
    <cfRule type="cellIs" dxfId="46" priority="2" operator="equal">
      <formula>""</formula>
    </cfRule>
  </conditionalFormatting>
  <conditionalFormatting sqref="F30">
    <cfRule type="cellIs" dxfId="45" priority="7" operator="equal">
      <formula>""</formula>
    </cfRule>
  </conditionalFormatting>
  <conditionalFormatting sqref="F32">
    <cfRule type="cellIs" dxfId="44" priority="4" operator="equal">
      <formula>""</formula>
    </cfRule>
  </conditionalFormatting>
  <conditionalFormatting sqref="F34">
    <cfRule type="cellIs" dxfId="43" priority="1" operator="equal">
      <formula>""</formula>
    </cfRule>
  </conditionalFormatting>
  <conditionalFormatting sqref="F36">
    <cfRule type="cellIs" dxfId="42" priority="6" operator="equal">
      <formula>""</formula>
    </cfRule>
  </conditionalFormatting>
  <conditionalFormatting sqref="F38">
    <cfRule type="cellIs" dxfId="41" priority="5" operator="equal">
      <formula>""</formula>
    </cfRule>
  </conditionalFormatting>
  <conditionalFormatting sqref="N6">
    <cfRule type="cellIs" dxfId="40" priority="14" operator="equal">
      <formula>""</formula>
    </cfRule>
  </conditionalFormatting>
  <conditionalFormatting sqref="R9:U20">
    <cfRule type="cellIs" dxfId="39" priority="44" operator="equal">
      <formula>""</formula>
    </cfRule>
  </conditionalFormatting>
  <printOptions horizontalCentered="1"/>
  <pageMargins left="0.59055118110236227" right="0.59055118110236227" top="0.70866141732283472" bottom="0.70866141732283472" header="0.31496062992125984" footer="0.51181102362204722"/>
  <pageSetup scale="83" fitToHeight="0" orientation="portrait" r:id="rId1"/>
  <headerFooter>
    <oddFooter>&amp;CEsta evaluación es una herramienta de gestión institucional. No otorga derechos de carrera o de permanencia en el servicio, ni habilita el acceso a encargos, estímulos o incentivos, ni exime del cumplimiento de las demás funciones propias del empleo</oddFooter>
  </headerFooter>
  <ignoredErrors>
    <ignoredError sqref="N6 F24 F38 F36 F32 F30 F26 F28 F34 F2" unlockedFormula="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'Validacion de datos Referencia'!$G$11:$G$13</xm:f>
          </x14:formula1>
          <xm:sqref>T9:T20 R9:R20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tabColor rgb="FFFFFF00"/>
    <pageSetUpPr fitToPage="1"/>
  </sheetPr>
  <dimension ref="A1:S21"/>
  <sheetViews>
    <sheetView workbookViewId="0">
      <selection activeCell="L6" sqref="L6:S6"/>
    </sheetView>
  </sheetViews>
  <sheetFormatPr baseColWidth="10" defaultColWidth="11.42578125" defaultRowHeight="15" x14ac:dyDescent="0.25"/>
  <cols>
    <col min="1" max="19" width="5.28515625" customWidth="1"/>
  </cols>
  <sheetData>
    <row r="1" spans="1:19" ht="36" customHeight="1" x14ac:dyDescent="0.25">
      <c r="A1" s="211"/>
      <c r="B1" s="212"/>
      <c r="C1" s="212"/>
      <c r="D1" s="212"/>
      <c r="E1" s="212"/>
      <c r="F1" s="215" t="s">
        <v>155</v>
      </c>
      <c r="G1" s="215"/>
      <c r="H1" s="215"/>
      <c r="I1" s="215"/>
      <c r="J1" s="215"/>
      <c r="K1" s="215"/>
      <c r="L1" s="215"/>
      <c r="M1" s="215"/>
      <c r="N1" s="215"/>
      <c r="O1" s="215"/>
      <c r="P1" s="216" t="s">
        <v>230</v>
      </c>
      <c r="Q1" s="216"/>
      <c r="R1" s="216"/>
      <c r="S1" s="217"/>
    </row>
    <row r="2" spans="1:19" ht="24" customHeight="1" x14ac:dyDescent="0.25">
      <c r="A2" s="213"/>
      <c r="B2" s="214"/>
      <c r="C2" s="214"/>
      <c r="D2" s="214"/>
      <c r="E2" s="214"/>
      <c r="F2" s="218" t="str">
        <f>+IF('PlandeTrabajo ComponenteLaboral'!F2&lt;&gt;"",'PlandeTrabajo ComponenteLaboral'!F2,"")</f>
        <v/>
      </c>
      <c r="G2" s="218"/>
      <c r="H2" s="218"/>
      <c r="I2" s="218"/>
      <c r="J2" s="218"/>
      <c r="K2" s="218"/>
      <c r="L2" s="218"/>
      <c r="M2" s="218"/>
      <c r="N2" s="218"/>
      <c r="O2" s="218"/>
      <c r="P2" s="219" t="s">
        <v>148</v>
      </c>
      <c r="Q2" s="219"/>
      <c r="R2" s="219"/>
      <c r="S2" s="220"/>
    </row>
    <row r="3" spans="1:19" ht="24" customHeight="1" x14ac:dyDescent="0.25">
      <c r="A3" s="213"/>
      <c r="B3" s="214"/>
      <c r="C3" s="214"/>
      <c r="D3" s="214"/>
      <c r="E3" s="214"/>
      <c r="F3" s="218"/>
      <c r="G3" s="218"/>
      <c r="H3" s="218"/>
      <c r="I3" s="218"/>
      <c r="J3" s="218"/>
      <c r="K3" s="218"/>
      <c r="L3" s="218"/>
      <c r="M3" s="218"/>
      <c r="N3" s="218"/>
      <c r="O3" s="218"/>
      <c r="P3" s="221" t="s">
        <v>229</v>
      </c>
      <c r="Q3" s="221"/>
      <c r="R3" s="221"/>
      <c r="S3" s="222"/>
    </row>
    <row r="4" spans="1:19" ht="19.5" customHeight="1" x14ac:dyDescent="0.25">
      <c r="A4" s="199" t="s">
        <v>0</v>
      </c>
      <c r="B4" s="200"/>
      <c r="C4" s="200"/>
      <c r="D4" s="200"/>
      <c r="E4" s="200"/>
      <c r="F4" s="200"/>
      <c r="G4" s="200"/>
      <c r="H4" s="200"/>
      <c r="I4" s="200"/>
      <c r="J4" s="200"/>
      <c r="K4" s="200"/>
      <c r="L4" s="200"/>
      <c r="M4" s="200"/>
      <c r="N4" s="200"/>
      <c r="O4" s="200"/>
      <c r="P4" s="200"/>
      <c r="Q4" s="200"/>
      <c r="R4" s="200"/>
      <c r="S4" s="201"/>
    </row>
    <row r="5" spans="1:19" ht="19.5" customHeight="1" x14ac:dyDescent="0.25">
      <c r="A5" s="202" t="s">
        <v>11</v>
      </c>
      <c r="B5" s="203"/>
      <c r="C5" s="203"/>
      <c r="D5" s="204" t="s">
        <v>1</v>
      </c>
      <c r="E5" s="204"/>
      <c r="F5" s="204"/>
      <c r="G5" s="204"/>
      <c r="H5" s="204"/>
      <c r="I5" s="204"/>
      <c r="J5" s="204"/>
      <c r="K5" s="204"/>
      <c r="L5" s="204" t="s">
        <v>83</v>
      </c>
      <c r="M5" s="204"/>
      <c r="N5" s="204"/>
      <c r="O5" s="204"/>
      <c r="P5" s="204"/>
      <c r="Q5" s="204"/>
      <c r="R5" s="204"/>
      <c r="S5" s="205"/>
    </row>
    <row r="6" spans="1:19" ht="20.25" customHeight="1" x14ac:dyDescent="0.25">
      <c r="A6" s="202" t="s">
        <v>2</v>
      </c>
      <c r="B6" s="203"/>
      <c r="C6" s="203"/>
      <c r="D6" s="206" t="str">
        <f>+IF('PlandeTrabajo ComponenteLaboral'!D6&lt;&gt;"",'PlandeTrabajo ComponenteLaboral'!D6,"")</f>
        <v/>
      </c>
      <c r="E6" s="204"/>
      <c r="F6" s="204"/>
      <c r="G6" s="204"/>
      <c r="H6" s="204"/>
      <c r="I6" s="204"/>
      <c r="J6" s="204"/>
      <c r="K6" s="204"/>
      <c r="L6" s="206" t="str">
        <f>+IF('PlandeTrabajo ComponenteLaboral'!M6&lt;&gt;"",'PlandeTrabajo ComponenteLaboral'!M6,"")</f>
        <v/>
      </c>
      <c r="M6" s="204"/>
      <c r="N6" s="204"/>
      <c r="O6" s="204"/>
      <c r="P6" s="204"/>
      <c r="Q6" s="204"/>
      <c r="R6" s="204"/>
      <c r="S6" s="205"/>
    </row>
    <row r="7" spans="1:19" ht="28.5" customHeight="1" x14ac:dyDescent="0.25">
      <c r="A7" s="193" t="s">
        <v>102</v>
      </c>
      <c r="B7" s="207"/>
      <c r="C7" s="207"/>
      <c r="D7" s="207"/>
      <c r="E7" s="207"/>
      <c r="F7" s="207"/>
      <c r="G7" s="207"/>
      <c r="H7" s="207"/>
      <c r="I7" s="207"/>
      <c r="J7" s="207"/>
      <c r="K7" s="207"/>
      <c r="L7" s="207"/>
      <c r="M7" s="207"/>
      <c r="N7" s="207"/>
      <c r="O7" s="207"/>
      <c r="P7" s="207"/>
      <c r="Q7" s="207"/>
      <c r="R7" s="207"/>
      <c r="S7" s="208"/>
    </row>
    <row r="8" spans="1:19" ht="49.5" customHeight="1" x14ac:dyDescent="0.25">
      <c r="A8" s="209" t="str">
        <f>+IF('PlandeTrabajo ComponenteLaboral'!A19&lt;&gt;"",'PlandeTrabajo ComponenteLaboral'!A19,"")</f>
        <v/>
      </c>
      <c r="B8" s="204"/>
      <c r="C8" s="204"/>
      <c r="D8" s="204"/>
      <c r="E8" s="204"/>
      <c r="F8" s="204"/>
      <c r="G8" s="204"/>
      <c r="H8" s="204"/>
      <c r="I8" s="204"/>
      <c r="J8" s="204"/>
      <c r="K8" s="204"/>
      <c r="L8" s="204"/>
      <c r="M8" s="204"/>
      <c r="N8" s="204"/>
      <c r="O8" s="204"/>
      <c r="P8" s="204"/>
      <c r="Q8" s="204"/>
      <c r="R8" s="204"/>
      <c r="S8" s="205"/>
    </row>
    <row r="9" spans="1:19" ht="28.5" customHeight="1" x14ac:dyDescent="0.25">
      <c r="A9" s="193" t="s">
        <v>103</v>
      </c>
      <c r="B9" s="207"/>
      <c r="C9" s="207"/>
      <c r="D9" s="207"/>
      <c r="E9" s="207"/>
      <c r="F9" s="207"/>
      <c r="G9" s="207"/>
      <c r="H9" s="207"/>
      <c r="I9" s="207"/>
      <c r="J9" s="207"/>
      <c r="K9" s="207"/>
      <c r="L9" s="207"/>
      <c r="M9" s="207"/>
      <c r="N9" s="207"/>
      <c r="O9" s="207"/>
      <c r="P9" s="207"/>
      <c r="Q9" s="207"/>
      <c r="R9" s="207"/>
      <c r="S9" s="208"/>
    </row>
    <row r="10" spans="1:19" ht="49.5" customHeight="1" x14ac:dyDescent="0.25">
      <c r="A10" s="210" t="str">
        <f>+IF('PlandeTrabajo ComponenteLaboral'!A24&lt;&gt;"",'PlandeTrabajo ComponenteLaboral'!A24,"")</f>
        <v/>
      </c>
      <c r="B10" s="204"/>
      <c r="C10" s="204"/>
      <c r="D10" s="204"/>
      <c r="E10" s="204"/>
      <c r="F10" s="204"/>
      <c r="G10" s="204"/>
      <c r="H10" s="204"/>
      <c r="I10" s="204"/>
      <c r="J10" s="204"/>
      <c r="K10" s="204"/>
      <c r="L10" s="204"/>
      <c r="M10" s="204"/>
      <c r="N10" s="204"/>
      <c r="O10" s="204"/>
      <c r="P10" s="204"/>
      <c r="Q10" s="204"/>
      <c r="R10" s="204"/>
      <c r="S10" s="205"/>
    </row>
    <row r="11" spans="1:19" ht="15" customHeight="1" x14ac:dyDescent="0.25">
      <c r="A11" s="193" t="s">
        <v>52</v>
      </c>
      <c r="B11" s="194"/>
      <c r="C11" s="194"/>
      <c r="D11" s="194"/>
      <c r="E11" s="194"/>
      <c r="F11" s="194"/>
      <c r="G11" s="194" t="s">
        <v>72</v>
      </c>
      <c r="H11" s="194"/>
      <c r="I11" s="194"/>
      <c r="J11" s="194"/>
      <c r="K11" s="194"/>
      <c r="L11" s="194"/>
      <c r="M11" s="194" t="s">
        <v>69</v>
      </c>
      <c r="N11" s="194"/>
      <c r="O11" s="194"/>
      <c r="P11" s="194"/>
      <c r="Q11" s="194"/>
      <c r="R11" s="194"/>
      <c r="S11" s="195"/>
    </row>
    <row r="12" spans="1:19" x14ac:dyDescent="0.25">
      <c r="A12" s="193"/>
      <c r="B12" s="194"/>
      <c r="C12" s="194"/>
      <c r="D12" s="194"/>
      <c r="E12" s="194"/>
      <c r="F12" s="194"/>
      <c r="G12" s="194"/>
      <c r="H12" s="194"/>
      <c r="I12" s="194"/>
      <c r="J12" s="194"/>
      <c r="K12" s="194"/>
      <c r="L12" s="194"/>
      <c r="M12" s="194"/>
      <c r="N12" s="194"/>
      <c r="O12" s="194"/>
      <c r="P12" s="194"/>
      <c r="Q12" s="194"/>
      <c r="R12" s="194"/>
      <c r="S12" s="195"/>
    </row>
    <row r="13" spans="1:19" ht="45.75" customHeight="1" x14ac:dyDescent="0.25">
      <c r="A13" s="30"/>
      <c r="B13" s="70"/>
      <c r="C13" s="70"/>
      <c r="D13" s="70"/>
      <c r="E13" s="70"/>
      <c r="F13" s="70"/>
      <c r="G13" s="70"/>
      <c r="H13" s="70"/>
      <c r="I13" s="70"/>
      <c r="J13" s="70"/>
      <c r="K13" s="70"/>
      <c r="L13" s="70"/>
      <c r="M13" s="70"/>
      <c r="N13" s="70"/>
      <c r="O13" s="70"/>
      <c r="P13" s="70"/>
      <c r="Q13" s="70"/>
      <c r="R13" s="70"/>
      <c r="S13" s="71"/>
    </row>
    <row r="14" spans="1:19" ht="45.75" customHeight="1" x14ac:dyDescent="0.25">
      <c r="A14" s="30"/>
      <c r="B14" s="70"/>
      <c r="C14" s="70"/>
      <c r="D14" s="70"/>
      <c r="E14" s="70"/>
      <c r="F14" s="70"/>
      <c r="G14" s="70"/>
      <c r="H14" s="70"/>
      <c r="I14" s="70"/>
      <c r="J14" s="70"/>
      <c r="K14" s="70"/>
      <c r="L14" s="70"/>
      <c r="M14" s="70"/>
      <c r="N14" s="70"/>
      <c r="O14" s="70"/>
      <c r="P14" s="70"/>
      <c r="Q14" s="70"/>
      <c r="R14" s="70"/>
      <c r="S14" s="71"/>
    </row>
    <row r="15" spans="1:19" ht="45.75" customHeight="1" x14ac:dyDescent="0.25">
      <c r="A15" s="30"/>
      <c r="B15" s="70"/>
      <c r="C15" s="70"/>
      <c r="D15" s="70"/>
      <c r="E15" s="70"/>
      <c r="F15" s="70"/>
      <c r="G15" s="70"/>
      <c r="H15" s="70"/>
      <c r="I15" s="70"/>
      <c r="J15" s="70"/>
      <c r="K15" s="70"/>
      <c r="L15" s="70"/>
      <c r="M15" s="70"/>
      <c r="N15" s="70"/>
      <c r="O15" s="70"/>
      <c r="P15" s="70"/>
      <c r="Q15" s="70"/>
      <c r="R15" s="70"/>
      <c r="S15" s="71"/>
    </row>
    <row r="16" spans="1:19" ht="27.75" customHeight="1" x14ac:dyDescent="0.25">
      <c r="A16" s="193" t="s">
        <v>73</v>
      </c>
      <c r="B16" s="194"/>
      <c r="C16" s="194"/>
      <c r="D16" s="194"/>
      <c r="E16" s="194"/>
      <c r="F16" s="194"/>
      <c r="G16" s="194"/>
      <c r="H16" s="194"/>
      <c r="I16" s="194"/>
      <c r="J16" s="194"/>
      <c r="K16" s="194"/>
      <c r="L16" s="194"/>
      <c r="M16" s="194"/>
      <c r="N16" s="194"/>
      <c r="O16" s="194"/>
      <c r="P16" s="194"/>
      <c r="Q16" s="194"/>
      <c r="R16" s="194"/>
      <c r="S16" s="195"/>
    </row>
    <row r="17" spans="1:19" ht="60" customHeight="1" x14ac:dyDescent="0.25">
      <c r="A17" s="190"/>
      <c r="B17" s="191"/>
      <c r="C17" s="191"/>
      <c r="D17" s="191"/>
      <c r="E17" s="191"/>
      <c r="F17" s="191"/>
      <c r="G17" s="191"/>
      <c r="H17" s="191"/>
      <c r="I17" s="191"/>
      <c r="J17" s="191"/>
      <c r="K17" s="191"/>
      <c r="L17" s="191"/>
      <c r="M17" s="191"/>
      <c r="N17" s="191"/>
      <c r="O17" s="191"/>
      <c r="P17" s="191"/>
      <c r="Q17" s="191"/>
      <c r="R17" s="191"/>
      <c r="S17" s="192"/>
    </row>
    <row r="18" spans="1:19" ht="18" customHeight="1" x14ac:dyDescent="0.25">
      <c r="A18" s="193" t="s">
        <v>70</v>
      </c>
      <c r="B18" s="194"/>
      <c r="C18" s="194"/>
      <c r="D18" s="194"/>
      <c r="E18" s="194"/>
      <c r="F18" s="194"/>
      <c r="G18" s="194"/>
      <c r="H18" s="194"/>
      <c r="I18" s="194"/>
      <c r="J18" s="194"/>
      <c r="K18" s="194"/>
      <c r="L18" s="194"/>
      <c r="M18" s="194"/>
      <c r="N18" s="194"/>
      <c r="O18" s="194"/>
      <c r="P18" s="194"/>
      <c r="Q18" s="194"/>
      <c r="R18" s="194"/>
      <c r="S18" s="195"/>
    </row>
    <row r="19" spans="1:19" ht="60" customHeight="1" x14ac:dyDescent="0.25">
      <c r="A19" s="190"/>
      <c r="B19" s="191"/>
      <c r="C19" s="191"/>
      <c r="D19" s="191"/>
      <c r="E19" s="191"/>
      <c r="F19" s="191"/>
      <c r="G19" s="191"/>
      <c r="H19" s="191"/>
      <c r="I19" s="191"/>
      <c r="J19" s="191"/>
      <c r="K19" s="191"/>
      <c r="L19" s="191"/>
      <c r="M19" s="191"/>
      <c r="N19" s="191"/>
      <c r="O19" s="191"/>
      <c r="P19" s="191"/>
      <c r="Q19" s="191"/>
      <c r="R19" s="191"/>
      <c r="S19" s="192"/>
    </row>
    <row r="20" spans="1:19" ht="73.5" customHeight="1" x14ac:dyDescent="0.25">
      <c r="A20" s="196" t="s">
        <v>109</v>
      </c>
      <c r="B20" s="197"/>
      <c r="C20" s="197"/>
      <c r="D20" s="197"/>
      <c r="E20" s="197"/>
      <c r="F20" s="197"/>
      <c r="G20" s="197"/>
      <c r="H20" s="197"/>
      <c r="I20" s="197"/>
      <c r="J20" s="197"/>
      <c r="K20" s="197"/>
      <c r="L20" s="197"/>
      <c r="M20" s="197"/>
      <c r="N20" s="197"/>
      <c r="O20" s="197"/>
      <c r="P20" s="197"/>
      <c r="Q20" s="197"/>
      <c r="R20" s="197"/>
      <c r="S20" s="198"/>
    </row>
    <row r="21" spans="1:19" ht="74.25" customHeight="1" thickBot="1" x14ac:dyDescent="0.3">
      <c r="A21" s="187" t="s">
        <v>156</v>
      </c>
      <c r="B21" s="188"/>
      <c r="C21" s="188"/>
      <c r="D21" s="188"/>
      <c r="E21" s="188"/>
      <c r="F21" s="188"/>
      <c r="G21" s="188"/>
      <c r="H21" s="188"/>
      <c r="I21" s="188"/>
      <c r="J21" s="188"/>
      <c r="K21" s="188"/>
      <c r="L21" s="188"/>
      <c r="M21" s="188"/>
      <c r="N21" s="188"/>
      <c r="O21" s="188"/>
      <c r="P21" s="188"/>
      <c r="Q21" s="188"/>
      <c r="R21" s="188"/>
      <c r="S21" s="189"/>
    </row>
  </sheetData>
  <mergeCells count="35">
    <mergeCell ref="A1:E3"/>
    <mergeCell ref="F1:O1"/>
    <mergeCell ref="P1:S1"/>
    <mergeCell ref="F2:O3"/>
    <mergeCell ref="P2:S2"/>
    <mergeCell ref="P3:S3"/>
    <mergeCell ref="A7:S7"/>
    <mergeCell ref="A11:F12"/>
    <mergeCell ref="A8:S8"/>
    <mergeCell ref="G11:L12"/>
    <mergeCell ref="M11:S12"/>
    <mergeCell ref="A9:S9"/>
    <mergeCell ref="A10:S10"/>
    <mergeCell ref="A4:S4"/>
    <mergeCell ref="A5:C5"/>
    <mergeCell ref="D5:K5"/>
    <mergeCell ref="L5:S5"/>
    <mergeCell ref="A6:C6"/>
    <mergeCell ref="D6:K6"/>
    <mergeCell ref="L6:S6"/>
    <mergeCell ref="A21:S21"/>
    <mergeCell ref="A19:S19"/>
    <mergeCell ref="A18:S18"/>
    <mergeCell ref="A13:F13"/>
    <mergeCell ref="A14:F14"/>
    <mergeCell ref="A20:S20"/>
    <mergeCell ref="M13:S13"/>
    <mergeCell ref="M14:S14"/>
    <mergeCell ref="M15:S15"/>
    <mergeCell ref="A16:S16"/>
    <mergeCell ref="A17:S17"/>
    <mergeCell ref="A15:F15"/>
    <mergeCell ref="G13:L13"/>
    <mergeCell ref="G14:L14"/>
    <mergeCell ref="G15:L15"/>
  </mergeCells>
  <conditionalFormatting sqref="A8">
    <cfRule type="cellIs" dxfId="38" priority="3" operator="equal">
      <formula>""</formula>
    </cfRule>
  </conditionalFormatting>
  <conditionalFormatting sqref="A10">
    <cfRule type="cellIs" dxfId="37" priority="2" operator="equal">
      <formula>""</formula>
    </cfRule>
  </conditionalFormatting>
  <conditionalFormatting sqref="D6">
    <cfRule type="cellIs" dxfId="36" priority="5" operator="equal">
      <formula>""</formula>
    </cfRule>
  </conditionalFormatting>
  <conditionalFormatting sqref="F2">
    <cfRule type="cellIs" dxfId="35" priority="1" operator="equal">
      <formula>""</formula>
    </cfRule>
  </conditionalFormatting>
  <conditionalFormatting sqref="L6">
    <cfRule type="cellIs" dxfId="34" priority="4" operator="equal">
      <formula>""</formula>
    </cfRule>
  </conditionalFormatting>
  <printOptions horizontalCentered="1" verticalCentered="1"/>
  <pageMargins left="0.70866141732283472" right="0.70866141732283472" top="0.74803149606299213" bottom="0.74803149606299213" header="0.31496062992125984" footer="0.31496062992125984"/>
  <pageSetup scale="90" orientation="portrait" r:id="rId1"/>
  <ignoredErrors>
    <ignoredError sqref="D6 L6 A10 A8" unlockedFormula="1"/>
  </ignoredError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tabColor rgb="FFFFFF00"/>
    <pageSetUpPr fitToPage="1"/>
  </sheetPr>
  <dimension ref="A1:S21"/>
  <sheetViews>
    <sheetView workbookViewId="0">
      <selection activeCell="A16" sqref="A16:S16"/>
    </sheetView>
  </sheetViews>
  <sheetFormatPr baseColWidth="10" defaultColWidth="11.42578125" defaultRowHeight="15" x14ac:dyDescent="0.25"/>
  <cols>
    <col min="1" max="19" width="5.28515625" customWidth="1"/>
  </cols>
  <sheetData>
    <row r="1" spans="1:19" ht="36" customHeight="1" x14ac:dyDescent="0.25">
      <c r="A1" s="237"/>
      <c r="B1" s="238"/>
      <c r="C1" s="238"/>
      <c r="D1" s="238"/>
      <c r="E1" s="239"/>
      <c r="F1" s="246" t="s">
        <v>155</v>
      </c>
      <c r="G1" s="246"/>
      <c r="H1" s="246"/>
      <c r="I1" s="246"/>
      <c r="J1" s="246"/>
      <c r="K1" s="246"/>
      <c r="L1" s="246"/>
      <c r="M1" s="246"/>
      <c r="N1" s="246"/>
      <c r="O1" s="246"/>
      <c r="P1" s="180" t="s">
        <v>230</v>
      </c>
      <c r="Q1" s="180"/>
      <c r="R1" s="180"/>
      <c r="S1" s="181"/>
    </row>
    <row r="2" spans="1:19" ht="24" customHeight="1" x14ac:dyDescent="0.25">
      <c r="A2" s="240"/>
      <c r="B2" s="241"/>
      <c r="C2" s="241"/>
      <c r="D2" s="241"/>
      <c r="E2" s="242"/>
      <c r="F2" s="247" t="str">
        <f>+IF('PlandeTrabajo ComponenteLaboral'!F2&lt;&gt;"",'PlandeTrabajo ComponenteLaboral'!F2,"")</f>
        <v/>
      </c>
      <c r="G2" s="247"/>
      <c r="H2" s="247"/>
      <c r="I2" s="247"/>
      <c r="J2" s="247"/>
      <c r="K2" s="247"/>
      <c r="L2" s="247"/>
      <c r="M2" s="247"/>
      <c r="N2" s="247"/>
      <c r="O2" s="247"/>
      <c r="P2" s="75" t="s">
        <v>148</v>
      </c>
      <c r="Q2" s="75"/>
      <c r="R2" s="75"/>
      <c r="S2" s="183"/>
    </row>
    <row r="3" spans="1:19" ht="24" customHeight="1" thickBot="1" x14ac:dyDescent="0.3">
      <c r="A3" s="243"/>
      <c r="B3" s="244"/>
      <c r="C3" s="244"/>
      <c r="D3" s="244"/>
      <c r="E3" s="245"/>
      <c r="F3" s="248"/>
      <c r="G3" s="248"/>
      <c r="H3" s="248"/>
      <c r="I3" s="248"/>
      <c r="J3" s="248"/>
      <c r="K3" s="248"/>
      <c r="L3" s="248"/>
      <c r="M3" s="248"/>
      <c r="N3" s="248"/>
      <c r="O3" s="248"/>
      <c r="P3" s="58" t="s">
        <v>229</v>
      </c>
      <c r="Q3" s="58"/>
      <c r="R3" s="58"/>
      <c r="S3" s="59"/>
    </row>
    <row r="4" spans="1:19" ht="19.5" customHeight="1" x14ac:dyDescent="0.25">
      <c r="A4" s="27" t="s">
        <v>0</v>
      </c>
      <c r="B4" s="28"/>
      <c r="C4" s="28"/>
      <c r="D4" s="28"/>
      <c r="E4" s="28"/>
      <c r="F4" s="28"/>
      <c r="G4" s="28"/>
      <c r="H4" s="28"/>
      <c r="I4" s="28"/>
      <c r="J4" s="28"/>
      <c r="K4" s="28"/>
      <c r="L4" s="28"/>
      <c r="M4" s="28"/>
      <c r="N4" s="229"/>
      <c r="O4" s="229"/>
      <c r="P4" s="229"/>
      <c r="Q4" s="229"/>
      <c r="R4" s="229"/>
      <c r="S4" s="230"/>
    </row>
    <row r="5" spans="1:19" ht="19.5" customHeight="1" x14ac:dyDescent="0.25">
      <c r="A5" s="33" t="s">
        <v>11</v>
      </c>
      <c r="B5" s="34"/>
      <c r="C5" s="34"/>
      <c r="D5" s="35" t="s">
        <v>1</v>
      </c>
      <c r="E5" s="35"/>
      <c r="F5" s="35"/>
      <c r="G5" s="35"/>
      <c r="H5" s="35"/>
      <c r="I5" s="35"/>
      <c r="J5" s="35"/>
      <c r="K5" s="35"/>
      <c r="L5" s="35" t="s">
        <v>7</v>
      </c>
      <c r="M5" s="35"/>
      <c r="N5" s="35"/>
      <c r="O5" s="35"/>
      <c r="P5" s="35"/>
      <c r="Q5" s="35"/>
      <c r="R5" s="35"/>
      <c r="S5" s="36"/>
    </row>
    <row r="6" spans="1:19" ht="20.25" customHeight="1" x14ac:dyDescent="0.25">
      <c r="A6" s="33" t="s">
        <v>2</v>
      </c>
      <c r="B6" s="34"/>
      <c r="C6" s="34"/>
      <c r="D6" s="177" t="str">
        <f>+IF('PlandeTrabajo ComponenteLaboral'!D6&lt;&gt;"",'PlandeTrabajo ComponenteLaboral'!D6,"")</f>
        <v/>
      </c>
      <c r="E6" s="35"/>
      <c r="F6" s="35"/>
      <c r="G6" s="35"/>
      <c r="H6" s="35"/>
      <c r="I6" s="35"/>
      <c r="J6" s="35"/>
      <c r="K6" s="35"/>
      <c r="L6" s="177" t="str">
        <f>+IF('PlandeTrabajo ComponenteLaboral'!M6&lt;&gt;"",'PlandeTrabajo ComponenteLaboral'!M6,"")</f>
        <v/>
      </c>
      <c r="M6" s="35"/>
      <c r="N6" s="35"/>
      <c r="O6" s="35"/>
      <c r="P6" s="35"/>
      <c r="Q6" s="35"/>
      <c r="R6" s="35"/>
      <c r="S6" s="36"/>
    </row>
    <row r="7" spans="1:19" ht="31.5" customHeight="1" x14ac:dyDescent="0.25">
      <c r="A7" s="173" t="s">
        <v>79</v>
      </c>
      <c r="B7" s="28"/>
      <c r="C7" s="28"/>
      <c r="D7" s="28"/>
      <c r="E7" s="28"/>
      <c r="F7" s="28"/>
      <c r="G7" s="28"/>
      <c r="H7" s="28"/>
      <c r="I7" s="28"/>
      <c r="J7" s="28"/>
      <c r="K7" s="28"/>
      <c r="L7" s="28"/>
      <c r="M7" s="28"/>
      <c r="N7" s="28"/>
      <c r="O7" s="28"/>
      <c r="P7" s="28"/>
      <c r="Q7" s="28"/>
      <c r="R7" s="28"/>
      <c r="S7" s="29"/>
    </row>
    <row r="8" spans="1:19" ht="61.5" customHeight="1" x14ac:dyDescent="0.25">
      <c r="A8" s="231" t="str">
        <f>+IF('PlandeTrabajo ComponenteLaboral'!A36&lt;&gt;"",'PlandeTrabajo ComponenteLaboral'!A36,"")</f>
        <v/>
      </c>
      <c r="B8" s="232"/>
      <c r="C8" s="232"/>
      <c r="D8" s="232"/>
      <c r="E8" s="232"/>
      <c r="F8" s="232"/>
      <c r="G8" s="232"/>
      <c r="H8" s="232"/>
      <c r="I8" s="232"/>
      <c r="J8" s="232"/>
      <c r="K8" s="232"/>
      <c r="L8" s="232"/>
      <c r="M8" s="232"/>
      <c r="N8" s="232"/>
      <c r="O8" s="232"/>
      <c r="P8" s="232"/>
      <c r="Q8" s="232"/>
      <c r="R8" s="232"/>
      <c r="S8" s="233"/>
    </row>
    <row r="9" spans="1:19" ht="28.5" customHeight="1" x14ac:dyDescent="0.25">
      <c r="A9" s="234" t="s">
        <v>108</v>
      </c>
      <c r="B9" s="235"/>
      <c r="C9" s="235"/>
      <c r="D9" s="235"/>
      <c r="E9" s="235"/>
      <c r="F9" s="235"/>
      <c r="G9" s="235"/>
      <c r="H9" s="235"/>
      <c r="I9" s="235"/>
      <c r="J9" s="235"/>
      <c r="K9" s="235"/>
      <c r="L9" s="235"/>
      <c r="M9" s="235"/>
      <c r="N9" s="235"/>
      <c r="O9" s="235"/>
      <c r="P9" s="235"/>
      <c r="Q9" s="235"/>
      <c r="R9" s="235"/>
      <c r="S9" s="236"/>
    </row>
    <row r="10" spans="1:19" ht="49.5" customHeight="1" x14ac:dyDescent="0.25">
      <c r="A10" s="231" t="str">
        <f>+IF('PlandeTrabajo ComponenteLaboral'!A41&lt;&gt;"",'PlandeTrabajo ComponenteLaboral'!A41,"")</f>
        <v/>
      </c>
      <c r="B10" s="232"/>
      <c r="C10" s="232"/>
      <c r="D10" s="232"/>
      <c r="E10" s="232"/>
      <c r="F10" s="232"/>
      <c r="G10" s="232"/>
      <c r="H10" s="232"/>
      <c r="I10" s="232"/>
      <c r="J10" s="232"/>
      <c r="K10" s="232"/>
      <c r="L10" s="232"/>
      <c r="M10" s="232"/>
      <c r="N10" s="232"/>
      <c r="O10" s="232"/>
      <c r="P10" s="232"/>
      <c r="Q10" s="232"/>
      <c r="R10" s="232"/>
      <c r="S10" s="233"/>
    </row>
    <row r="11" spans="1:19" ht="15" customHeight="1" x14ac:dyDescent="0.25">
      <c r="A11" s="193" t="s">
        <v>52</v>
      </c>
      <c r="B11" s="194"/>
      <c r="C11" s="194"/>
      <c r="D11" s="194"/>
      <c r="E11" s="194"/>
      <c r="F11" s="194"/>
      <c r="G11" s="194" t="s">
        <v>72</v>
      </c>
      <c r="H11" s="194"/>
      <c r="I11" s="194"/>
      <c r="J11" s="194"/>
      <c r="K11" s="194"/>
      <c r="L11" s="194"/>
      <c r="M11" s="194" t="s">
        <v>69</v>
      </c>
      <c r="N11" s="194"/>
      <c r="O11" s="194"/>
      <c r="P11" s="194"/>
      <c r="Q11" s="194"/>
      <c r="R11" s="194"/>
      <c r="S11" s="195"/>
    </row>
    <row r="12" spans="1:19" x14ac:dyDescent="0.25">
      <c r="A12" s="193"/>
      <c r="B12" s="194"/>
      <c r="C12" s="194"/>
      <c r="D12" s="194"/>
      <c r="E12" s="194"/>
      <c r="F12" s="194"/>
      <c r="G12" s="194"/>
      <c r="H12" s="194"/>
      <c r="I12" s="194"/>
      <c r="J12" s="194"/>
      <c r="K12" s="194"/>
      <c r="L12" s="194"/>
      <c r="M12" s="194"/>
      <c r="N12" s="194"/>
      <c r="O12" s="194"/>
      <c r="P12" s="194"/>
      <c r="Q12" s="194"/>
      <c r="R12" s="194"/>
      <c r="S12" s="195"/>
    </row>
    <row r="13" spans="1:19" ht="60" customHeight="1" x14ac:dyDescent="0.25">
      <c r="A13" s="30"/>
      <c r="B13" s="70"/>
      <c r="C13" s="70"/>
      <c r="D13" s="70"/>
      <c r="E13" s="70"/>
      <c r="F13" s="70"/>
      <c r="G13" s="70"/>
      <c r="H13" s="70"/>
      <c r="I13" s="70"/>
      <c r="J13" s="70"/>
      <c r="K13" s="70"/>
      <c r="L13" s="70"/>
      <c r="M13" s="70"/>
      <c r="N13" s="70"/>
      <c r="O13" s="70"/>
      <c r="P13" s="70"/>
      <c r="Q13" s="70"/>
      <c r="R13" s="70"/>
      <c r="S13" s="71"/>
    </row>
    <row r="14" spans="1:19" ht="60" customHeight="1" x14ac:dyDescent="0.25">
      <c r="A14" s="30"/>
      <c r="B14" s="70"/>
      <c r="C14" s="70"/>
      <c r="D14" s="70"/>
      <c r="E14" s="70"/>
      <c r="F14" s="70"/>
      <c r="G14" s="70"/>
      <c r="H14" s="70"/>
      <c r="I14" s="70"/>
      <c r="J14" s="70"/>
      <c r="K14" s="70"/>
      <c r="L14" s="70"/>
      <c r="M14" s="70"/>
      <c r="N14" s="70"/>
      <c r="O14" s="70"/>
      <c r="P14" s="70"/>
      <c r="Q14" s="70"/>
      <c r="R14" s="70"/>
      <c r="S14" s="71"/>
    </row>
    <row r="15" spans="1:19" ht="60" customHeight="1" x14ac:dyDescent="0.25">
      <c r="A15" s="30"/>
      <c r="B15" s="70"/>
      <c r="C15" s="70"/>
      <c r="D15" s="70"/>
      <c r="E15" s="70"/>
      <c r="F15" s="70"/>
      <c r="G15" s="70"/>
      <c r="H15" s="70"/>
      <c r="I15" s="70"/>
      <c r="J15" s="70"/>
      <c r="K15" s="70"/>
      <c r="L15" s="70"/>
      <c r="M15" s="70"/>
      <c r="N15" s="70"/>
      <c r="O15" s="70"/>
      <c r="P15" s="70"/>
      <c r="Q15" s="70"/>
      <c r="R15" s="70"/>
      <c r="S15" s="71"/>
    </row>
    <row r="16" spans="1:19" ht="27.75" customHeight="1" x14ac:dyDescent="0.25">
      <c r="A16" s="223" t="s">
        <v>73</v>
      </c>
      <c r="B16" s="224"/>
      <c r="C16" s="224"/>
      <c r="D16" s="224"/>
      <c r="E16" s="224"/>
      <c r="F16" s="224"/>
      <c r="G16" s="224"/>
      <c r="H16" s="224"/>
      <c r="I16" s="224"/>
      <c r="J16" s="224"/>
      <c r="K16" s="224"/>
      <c r="L16" s="224"/>
      <c r="M16" s="224"/>
      <c r="N16" s="224"/>
      <c r="O16" s="224"/>
      <c r="P16" s="224"/>
      <c r="Q16" s="224"/>
      <c r="R16" s="224"/>
      <c r="S16" s="225"/>
    </row>
    <row r="17" spans="1:19" ht="60" customHeight="1" x14ac:dyDescent="0.25">
      <c r="A17" s="226"/>
      <c r="B17" s="227"/>
      <c r="C17" s="227"/>
      <c r="D17" s="227"/>
      <c r="E17" s="227"/>
      <c r="F17" s="227"/>
      <c r="G17" s="227"/>
      <c r="H17" s="227"/>
      <c r="I17" s="227"/>
      <c r="J17" s="227"/>
      <c r="K17" s="227"/>
      <c r="L17" s="227"/>
      <c r="M17" s="227"/>
      <c r="N17" s="227"/>
      <c r="O17" s="227"/>
      <c r="P17" s="227"/>
      <c r="Q17" s="227"/>
      <c r="R17" s="227"/>
      <c r="S17" s="228"/>
    </row>
    <row r="18" spans="1:19" ht="18" customHeight="1" x14ac:dyDescent="0.25">
      <c r="A18" s="193" t="s">
        <v>70</v>
      </c>
      <c r="B18" s="194"/>
      <c r="C18" s="194"/>
      <c r="D18" s="194"/>
      <c r="E18" s="194"/>
      <c r="F18" s="194"/>
      <c r="G18" s="194"/>
      <c r="H18" s="194"/>
      <c r="I18" s="194"/>
      <c r="J18" s="194"/>
      <c r="K18" s="194"/>
      <c r="L18" s="194"/>
      <c r="M18" s="194"/>
      <c r="N18" s="194"/>
      <c r="O18" s="194"/>
      <c r="P18" s="194"/>
      <c r="Q18" s="194"/>
      <c r="R18" s="194"/>
      <c r="S18" s="195"/>
    </row>
    <row r="19" spans="1:19" ht="60" customHeight="1" x14ac:dyDescent="0.25">
      <c r="A19" s="190"/>
      <c r="B19" s="191"/>
      <c r="C19" s="191"/>
      <c r="D19" s="191"/>
      <c r="E19" s="191"/>
      <c r="F19" s="191"/>
      <c r="G19" s="191"/>
      <c r="H19" s="191"/>
      <c r="I19" s="191"/>
      <c r="J19" s="191"/>
      <c r="K19" s="191"/>
      <c r="L19" s="191"/>
      <c r="M19" s="191"/>
      <c r="N19" s="191"/>
      <c r="O19" s="191"/>
      <c r="P19" s="191"/>
      <c r="Q19" s="191"/>
      <c r="R19" s="191"/>
      <c r="S19" s="192"/>
    </row>
    <row r="20" spans="1:19" ht="73.5" customHeight="1" x14ac:dyDescent="0.25">
      <c r="A20" s="196" t="s">
        <v>109</v>
      </c>
      <c r="B20" s="197"/>
      <c r="C20" s="197"/>
      <c r="D20" s="197"/>
      <c r="E20" s="197"/>
      <c r="F20" s="197"/>
      <c r="G20" s="197"/>
      <c r="H20" s="197"/>
      <c r="I20" s="197"/>
      <c r="J20" s="197"/>
      <c r="K20" s="197"/>
      <c r="L20" s="197"/>
      <c r="M20" s="197"/>
      <c r="N20" s="197"/>
      <c r="O20" s="197"/>
      <c r="P20" s="197"/>
      <c r="Q20" s="197"/>
      <c r="R20" s="197"/>
      <c r="S20" s="198"/>
    </row>
    <row r="21" spans="1:19" ht="74.25" customHeight="1" thickBot="1" x14ac:dyDescent="0.3">
      <c r="A21" s="187" t="s">
        <v>156</v>
      </c>
      <c r="B21" s="188"/>
      <c r="C21" s="188"/>
      <c r="D21" s="188"/>
      <c r="E21" s="188"/>
      <c r="F21" s="188"/>
      <c r="G21" s="188"/>
      <c r="H21" s="188"/>
      <c r="I21" s="188"/>
      <c r="J21" s="188"/>
      <c r="K21" s="188"/>
      <c r="L21" s="188"/>
      <c r="M21" s="188"/>
      <c r="N21" s="188"/>
      <c r="O21" s="188"/>
      <c r="P21" s="188"/>
      <c r="Q21" s="188"/>
      <c r="R21" s="188"/>
      <c r="S21" s="189"/>
    </row>
  </sheetData>
  <mergeCells count="35">
    <mergeCell ref="A1:E3"/>
    <mergeCell ref="F1:O1"/>
    <mergeCell ref="P1:S1"/>
    <mergeCell ref="F2:O3"/>
    <mergeCell ref="P2:S2"/>
    <mergeCell ref="P3:S3"/>
    <mergeCell ref="A11:F12"/>
    <mergeCell ref="G11:L12"/>
    <mergeCell ref="M11:S12"/>
    <mergeCell ref="A4:S4"/>
    <mergeCell ref="A5:C5"/>
    <mergeCell ref="D5:K5"/>
    <mergeCell ref="L5:S5"/>
    <mergeCell ref="A6:C6"/>
    <mergeCell ref="D6:K6"/>
    <mergeCell ref="L6:S6"/>
    <mergeCell ref="A7:S7"/>
    <mergeCell ref="A8:S8"/>
    <mergeCell ref="A9:S9"/>
    <mergeCell ref="A10:S10"/>
    <mergeCell ref="A19:S19"/>
    <mergeCell ref="A20:S20"/>
    <mergeCell ref="A21:S21"/>
    <mergeCell ref="A15:F15"/>
    <mergeCell ref="G15:L15"/>
    <mergeCell ref="M15:S15"/>
    <mergeCell ref="A16:S16"/>
    <mergeCell ref="A17:S17"/>
    <mergeCell ref="A18:S18"/>
    <mergeCell ref="A13:F13"/>
    <mergeCell ref="G13:L13"/>
    <mergeCell ref="M13:S13"/>
    <mergeCell ref="A14:F14"/>
    <mergeCell ref="G14:L14"/>
    <mergeCell ref="M14:S14"/>
  </mergeCells>
  <conditionalFormatting sqref="A8">
    <cfRule type="cellIs" dxfId="33" priority="2" operator="equal">
      <formula>""</formula>
    </cfRule>
  </conditionalFormatting>
  <conditionalFormatting sqref="A10">
    <cfRule type="cellIs" dxfId="32" priority="3" operator="equal">
      <formula>""</formula>
    </cfRule>
  </conditionalFormatting>
  <conditionalFormatting sqref="D6">
    <cfRule type="cellIs" dxfId="31" priority="7" operator="equal">
      <formula>""</formula>
    </cfRule>
  </conditionalFormatting>
  <conditionalFormatting sqref="F2">
    <cfRule type="cellIs" dxfId="30" priority="1" operator="equal">
      <formula>""</formula>
    </cfRule>
  </conditionalFormatting>
  <conditionalFormatting sqref="L6">
    <cfRule type="cellIs" dxfId="29" priority="6" operator="equal">
      <formula>""</formula>
    </cfRule>
  </conditionalFormatting>
  <printOptions horizontalCentered="1" verticalCentered="1"/>
  <pageMargins left="0.70866141732283472" right="0.70866141732283472" top="0.74803149606299213" bottom="0.74803149606299213" header="0.31496062992125984" footer="0.31496062992125984"/>
  <pageSetup scale="84" orientation="portrait" r:id="rId1"/>
  <ignoredErrors>
    <ignoredError sqref="D6 L6" unlockedFormula="1"/>
  </ignoredError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tabColor rgb="FFFFFF00"/>
    <pageSetUpPr fitToPage="1"/>
  </sheetPr>
  <dimension ref="A1:S21"/>
  <sheetViews>
    <sheetView workbookViewId="0">
      <selection activeCell="A16" sqref="A16:S16"/>
    </sheetView>
  </sheetViews>
  <sheetFormatPr baseColWidth="10" defaultColWidth="11.42578125" defaultRowHeight="15" x14ac:dyDescent="0.25"/>
  <cols>
    <col min="1" max="19" width="5.28515625" customWidth="1"/>
  </cols>
  <sheetData>
    <row r="1" spans="1:19" ht="36" customHeight="1" x14ac:dyDescent="0.25">
      <c r="A1" s="252"/>
      <c r="B1" s="253"/>
      <c r="C1" s="253"/>
      <c r="D1" s="253"/>
      <c r="E1" s="253"/>
      <c r="F1" s="246" t="s">
        <v>155</v>
      </c>
      <c r="G1" s="246"/>
      <c r="H1" s="246"/>
      <c r="I1" s="246"/>
      <c r="J1" s="246"/>
      <c r="K1" s="246"/>
      <c r="L1" s="246"/>
      <c r="M1" s="246"/>
      <c r="N1" s="246"/>
      <c r="O1" s="246"/>
      <c r="P1" s="180" t="s">
        <v>230</v>
      </c>
      <c r="Q1" s="180"/>
      <c r="R1" s="180"/>
      <c r="S1" s="181"/>
    </row>
    <row r="2" spans="1:19" ht="24" customHeight="1" x14ac:dyDescent="0.25">
      <c r="A2" s="254"/>
      <c r="B2" s="255"/>
      <c r="C2" s="255"/>
      <c r="D2" s="255"/>
      <c r="E2" s="255"/>
      <c r="F2" s="247" t="str">
        <f>+IF('PlandeTrabajo ComponenteLaboral'!F2&lt;&gt;"",'PlandeTrabajo ComponenteLaboral'!F2,"")</f>
        <v/>
      </c>
      <c r="G2" s="247"/>
      <c r="H2" s="247"/>
      <c r="I2" s="247"/>
      <c r="J2" s="247"/>
      <c r="K2" s="247"/>
      <c r="L2" s="247"/>
      <c r="M2" s="247"/>
      <c r="N2" s="247"/>
      <c r="O2" s="247"/>
      <c r="P2" s="75" t="s">
        <v>148</v>
      </c>
      <c r="Q2" s="75"/>
      <c r="R2" s="75"/>
      <c r="S2" s="183"/>
    </row>
    <row r="3" spans="1:19" ht="24" customHeight="1" x14ac:dyDescent="0.25">
      <c r="A3" s="254"/>
      <c r="B3" s="255"/>
      <c r="C3" s="255"/>
      <c r="D3" s="255"/>
      <c r="E3" s="255"/>
      <c r="F3" s="247"/>
      <c r="G3" s="247"/>
      <c r="H3" s="247"/>
      <c r="I3" s="247"/>
      <c r="J3" s="247"/>
      <c r="K3" s="247"/>
      <c r="L3" s="247"/>
      <c r="M3" s="247"/>
      <c r="N3" s="247"/>
      <c r="O3" s="247"/>
      <c r="P3" s="58" t="s">
        <v>229</v>
      </c>
      <c r="Q3" s="58"/>
      <c r="R3" s="58"/>
      <c r="S3" s="59"/>
    </row>
    <row r="4" spans="1:19" ht="19.5" customHeight="1" x14ac:dyDescent="0.25">
      <c r="A4" s="199" t="s">
        <v>0</v>
      </c>
      <c r="B4" s="200"/>
      <c r="C4" s="200"/>
      <c r="D4" s="200"/>
      <c r="E4" s="200"/>
      <c r="F4" s="200"/>
      <c r="G4" s="200"/>
      <c r="H4" s="200"/>
      <c r="I4" s="200"/>
      <c r="J4" s="200"/>
      <c r="K4" s="200"/>
      <c r="L4" s="200"/>
      <c r="M4" s="200"/>
      <c r="N4" s="200"/>
      <c r="O4" s="200"/>
      <c r="P4" s="200"/>
      <c r="Q4" s="200"/>
      <c r="R4" s="200"/>
      <c r="S4" s="201"/>
    </row>
    <row r="5" spans="1:19" ht="19.5" customHeight="1" x14ac:dyDescent="0.25">
      <c r="A5" s="202" t="s">
        <v>11</v>
      </c>
      <c r="B5" s="203"/>
      <c r="C5" s="203"/>
      <c r="D5" s="204" t="s">
        <v>1</v>
      </c>
      <c r="E5" s="204"/>
      <c r="F5" s="204"/>
      <c r="G5" s="204"/>
      <c r="H5" s="204"/>
      <c r="I5" s="204"/>
      <c r="J5" s="204"/>
      <c r="K5" s="204"/>
      <c r="L5" s="204" t="s">
        <v>83</v>
      </c>
      <c r="M5" s="204"/>
      <c r="N5" s="204"/>
      <c r="O5" s="204"/>
      <c r="P5" s="204"/>
      <c r="Q5" s="204"/>
      <c r="R5" s="204"/>
      <c r="S5" s="205"/>
    </row>
    <row r="6" spans="1:19" ht="20.25" customHeight="1" x14ac:dyDescent="0.25">
      <c r="A6" s="202" t="s">
        <v>2</v>
      </c>
      <c r="B6" s="203"/>
      <c r="C6" s="203"/>
      <c r="D6" s="249" t="str">
        <f>+IF('PlandeTrabajo ComponenteLaboral'!D6&lt;&gt;"",'PlandeTrabajo ComponenteLaboral'!D6,"")</f>
        <v/>
      </c>
      <c r="E6" s="37"/>
      <c r="F6" s="37"/>
      <c r="G6" s="37"/>
      <c r="H6" s="37"/>
      <c r="I6" s="37"/>
      <c r="J6" s="37"/>
      <c r="K6" s="37"/>
      <c r="L6" s="249" t="str">
        <f>+IF('PlandeTrabajo ComponenteLaboral'!M6&lt;&gt;"",'PlandeTrabajo ComponenteLaboral'!M6,"")</f>
        <v/>
      </c>
      <c r="M6" s="37"/>
      <c r="N6" s="37"/>
      <c r="O6" s="37"/>
      <c r="P6" s="37"/>
      <c r="Q6" s="37"/>
      <c r="R6" s="37"/>
      <c r="S6" s="38"/>
    </row>
    <row r="7" spans="1:19" ht="31.5" customHeight="1" x14ac:dyDescent="0.25">
      <c r="A7" s="250" t="s">
        <v>78</v>
      </c>
      <c r="B7" s="200"/>
      <c r="C7" s="200"/>
      <c r="D7" s="200"/>
      <c r="E7" s="200"/>
      <c r="F7" s="200"/>
      <c r="G7" s="200"/>
      <c r="H7" s="200"/>
      <c r="I7" s="200"/>
      <c r="J7" s="200"/>
      <c r="K7" s="200"/>
      <c r="L7" s="200"/>
      <c r="M7" s="200"/>
      <c r="N7" s="200"/>
      <c r="O7" s="200"/>
      <c r="P7" s="200"/>
      <c r="Q7" s="200"/>
      <c r="R7" s="200"/>
      <c r="S7" s="201"/>
    </row>
    <row r="8" spans="1:19" ht="61.5" customHeight="1" x14ac:dyDescent="0.25">
      <c r="A8" s="251" t="str">
        <f>+IF('PlandeTrabajo ComponenteLaboral'!A53&lt;&gt;"",'PlandeTrabajo ComponenteLaboral'!A53,"")</f>
        <v/>
      </c>
      <c r="B8" s="37"/>
      <c r="C8" s="37"/>
      <c r="D8" s="37"/>
      <c r="E8" s="37"/>
      <c r="F8" s="37"/>
      <c r="G8" s="37"/>
      <c r="H8" s="37"/>
      <c r="I8" s="37"/>
      <c r="J8" s="37"/>
      <c r="K8" s="37"/>
      <c r="L8" s="37"/>
      <c r="M8" s="37"/>
      <c r="N8" s="37"/>
      <c r="O8" s="37"/>
      <c r="P8" s="37"/>
      <c r="Q8" s="37"/>
      <c r="R8" s="37"/>
      <c r="S8" s="38"/>
    </row>
    <row r="9" spans="1:19" ht="28.5" customHeight="1" x14ac:dyDescent="0.25">
      <c r="A9" s="193" t="s">
        <v>107</v>
      </c>
      <c r="B9" s="207"/>
      <c r="C9" s="207"/>
      <c r="D9" s="207"/>
      <c r="E9" s="207"/>
      <c r="F9" s="207"/>
      <c r="G9" s="207"/>
      <c r="H9" s="207"/>
      <c r="I9" s="207"/>
      <c r="J9" s="207"/>
      <c r="K9" s="207"/>
      <c r="L9" s="207"/>
      <c r="M9" s="207"/>
      <c r="N9" s="207"/>
      <c r="O9" s="207"/>
      <c r="P9" s="207"/>
      <c r="Q9" s="207"/>
      <c r="R9" s="207"/>
      <c r="S9" s="208"/>
    </row>
    <row r="10" spans="1:19" ht="49.5" customHeight="1" x14ac:dyDescent="0.25">
      <c r="A10" s="251" t="str">
        <f>+IF('PlandeTrabajo ComponenteLaboral'!A58&lt;&gt;"",'PlandeTrabajo ComponenteLaboral'!A58,"")</f>
        <v/>
      </c>
      <c r="B10" s="37"/>
      <c r="C10" s="37"/>
      <c r="D10" s="37"/>
      <c r="E10" s="37"/>
      <c r="F10" s="37"/>
      <c r="G10" s="37"/>
      <c r="H10" s="37"/>
      <c r="I10" s="37"/>
      <c r="J10" s="37"/>
      <c r="K10" s="37"/>
      <c r="L10" s="37"/>
      <c r="M10" s="37"/>
      <c r="N10" s="37"/>
      <c r="O10" s="37"/>
      <c r="P10" s="37"/>
      <c r="Q10" s="37"/>
      <c r="R10" s="37"/>
      <c r="S10" s="38"/>
    </row>
    <row r="11" spans="1:19" ht="15" customHeight="1" x14ac:dyDescent="0.25">
      <c r="A11" s="193" t="s">
        <v>52</v>
      </c>
      <c r="B11" s="194"/>
      <c r="C11" s="194"/>
      <c r="D11" s="194"/>
      <c r="E11" s="194"/>
      <c r="F11" s="194"/>
      <c r="G11" s="194" t="s">
        <v>72</v>
      </c>
      <c r="H11" s="194"/>
      <c r="I11" s="194"/>
      <c r="J11" s="194"/>
      <c r="K11" s="194"/>
      <c r="L11" s="194"/>
      <c r="M11" s="194" t="s">
        <v>69</v>
      </c>
      <c r="N11" s="194"/>
      <c r="O11" s="194"/>
      <c r="P11" s="194"/>
      <c r="Q11" s="194"/>
      <c r="R11" s="194"/>
      <c r="S11" s="195"/>
    </row>
    <row r="12" spans="1:19" x14ac:dyDescent="0.25">
      <c r="A12" s="193"/>
      <c r="B12" s="194"/>
      <c r="C12" s="194"/>
      <c r="D12" s="194"/>
      <c r="E12" s="194"/>
      <c r="F12" s="194"/>
      <c r="G12" s="194"/>
      <c r="H12" s="194"/>
      <c r="I12" s="194"/>
      <c r="J12" s="194"/>
      <c r="K12" s="194"/>
      <c r="L12" s="194"/>
      <c r="M12" s="194"/>
      <c r="N12" s="194"/>
      <c r="O12" s="194"/>
      <c r="P12" s="194"/>
      <c r="Q12" s="194"/>
      <c r="R12" s="194"/>
      <c r="S12" s="195"/>
    </row>
    <row r="13" spans="1:19" ht="60" customHeight="1" x14ac:dyDescent="0.25">
      <c r="A13" s="190"/>
      <c r="B13" s="191"/>
      <c r="C13" s="191"/>
      <c r="D13" s="191"/>
      <c r="E13" s="191"/>
      <c r="F13" s="191"/>
      <c r="G13" s="191"/>
      <c r="H13" s="191"/>
      <c r="I13" s="191"/>
      <c r="J13" s="191"/>
      <c r="K13" s="191"/>
      <c r="L13" s="191"/>
      <c r="M13" s="191"/>
      <c r="N13" s="191"/>
      <c r="O13" s="191"/>
      <c r="P13" s="191"/>
      <c r="Q13" s="191"/>
      <c r="R13" s="191"/>
      <c r="S13" s="192"/>
    </row>
    <row r="14" spans="1:19" ht="60" customHeight="1" x14ac:dyDescent="0.25">
      <c r="A14" s="190"/>
      <c r="B14" s="191"/>
      <c r="C14" s="191"/>
      <c r="D14" s="191"/>
      <c r="E14" s="191"/>
      <c r="F14" s="191"/>
      <c r="G14" s="191"/>
      <c r="H14" s="191"/>
      <c r="I14" s="191"/>
      <c r="J14" s="191"/>
      <c r="K14" s="191"/>
      <c r="L14" s="191"/>
      <c r="M14" s="191"/>
      <c r="N14" s="191"/>
      <c r="O14" s="191"/>
      <c r="P14" s="191"/>
      <c r="Q14" s="191"/>
      <c r="R14" s="191"/>
      <c r="S14" s="192"/>
    </row>
    <row r="15" spans="1:19" ht="60" customHeight="1" x14ac:dyDescent="0.25">
      <c r="A15" s="190"/>
      <c r="B15" s="191"/>
      <c r="C15" s="191"/>
      <c r="D15" s="191"/>
      <c r="E15" s="191"/>
      <c r="F15" s="191"/>
      <c r="G15" s="191"/>
      <c r="H15" s="191"/>
      <c r="I15" s="191"/>
      <c r="J15" s="191"/>
      <c r="K15" s="191"/>
      <c r="L15" s="191"/>
      <c r="M15" s="191"/>
      <c r="N15" s="191"/>
      <c r="O15" s="191"/>
      <c r="P15" s="191"/>
      <c r="Q15" s="191"/>
      <c r="R15" s="191"/>
      <c r="S15" s="192"/>
    </row>
    <row r="16" spans="1:19" ht="27.75" customHeight="1" x14ac:dyDescent="0.25">
      <c r="A16" s="193" t="s">
        <v>73</v>
      </c>
      <c r="B16" s="194"/>
      <c r="C16" s="194"/>
      <c r="D16" s="194"/>
      <c r="E16" s="194"/>
      <c r="F16" s="194"/>
      <c r="G16" s="194"/>
      <c r="H16" s="194"/>
      <c r="I16" s="194"/>
      <c r="J16" s="194"/>
      <c r="K16" s="194"/>
      <c r="L16" s="194"/>
      <c r="M16" s="194"/>
      <c r="N16" s="194"/>
      <c r="O16" s="194"/>
      <c r="P16" s="194"/>
      <c r="Q16" s="194"/>
      <c r="R16" s="194"/>
      <c r="S16" s="195"/>
    </row>
    <row r="17" spans="1:19" ht="60" customHeight="1" x14ac:dyDescent="0.25">
      <c r="A17" s="190"/>
      <c r="B17" s="191"/>
      <c r="C17" s="191"/>
      <c r="D17" s="191"/>
      <c r="E17" s="191"/>
      <c r="F17" s="191"/>
      <c r="G17" s="191"/>
      <c r="H17" s="191"/>
      <c r="I17" s="191"/>
      <c r="J17" s="191"/>
      <c r="K17" s="191"/>
      <c r="L17" s="191"/>
      <c r="M17" s="191"/>
      <c r="N17" s="191"/>
      <c r="O17" s="191"/>
      <c r="P17" s="191"/>
      <c r="Q17" s="191"/>
      <c r="R17" s="191"/>
      <c r="S17" s="192"/>
    </row>
    <row r="18" spans="1:19" ht="18" customHeight="1" x14ac:dyDescent="0.25">
      <c r="A18" s="193" t="s">
        <v>70</v>
      </c>
      <c r="B18" s="194"/>
      <c r="C18" s="194"/>
      <c r="D18" s="194"/>
      <c r="E18" s="194"/>
      <c r="F18" s="194"/>
      <c r="G18" s="194"/>
      <c r="H18" s="194"/>
      <c r="I18" s="194"/>
      <c r="J18" s="194"/>
      <c r="K18" s="194"/>
      <c r="L18" s="194"/>
      <c r="M18" s="194"/>
      <c r="N18" s="194"/>
      <c r="O18" s="194"/>
      <c r="P18" s="194"/>
      <c r="Q18" s="194"/>
      <c r="R18" s="194"/>
      <c r="S18" s="195"/>
    </row>
    <row r="19" spans="1:19" ht="60" customHeight="1" x14ac:dyDescent="0.25">
      <c r="A19" s="190"/>
      <c r="B19" s="191"/>
      <c r="C19" s="191"/>
      <c r="D19" s="191"/>
      <c r="E19" s="191"/>
      <c r="F19" s="191"/>
      <c r="G19" s="191"/>
      <c r="H19" s="191"/>
      <c r="I19" s="191"/>
      <c r="J19" s="191"/>
      <c r="K19" s="191"/>
      <c r="L19" s="191"/>
      <c r="M19" s="191"/>
      <c r="N19" s="191"/>
      <c r="O19" s="191"/>
      <c r="P19" s="191"/>
      <c r="Q19" s="191"/>
      <c r="R19" s="191"/>
      <c r="S19" s="192"/>
    </row>
    <row r="20" spans="1:19" ht="73.5" customHeight="1" x14ac:dyDescent="0.25">
      <c r="A20" s="196" t="s">
        <v>109</v>
      </c>
      <c r="B20" s="197"/>
      <c r="C20" s="197"/>
      <c r="D20" s="197"/>
      <c r="E20" s="197"/>
      <c r="F20" s="197"/>
      <c r="G20" s="197"/>
      <c r="H20" s="197"/>
      <c r="I20" s="197"/>
      <c r="J20" s="197"/>
      <c r="K20" s="197"/>
      <c r="L20" s="197"/>
      <c r="M20" s="197"/>
      <c r="N20" s="197"/>
      <c r="O20" s="197"/>
      <c r="P20" s="197"/>
      <c r="Q20" s="197"/>
      <c r="R20" s="197"/>
      <c r="S20" s="198"/>
    </row>
    <row r="21" spans="1:19" ht="74.25" customHeight="1" thickBot="1" x14ac:dyDescent="0.3">
      <c r="A21" s="187" t="s">
        <v>156</v>
      </c>
      <c r="B21" s="188"/>
      <c r="C21" s="188"/>
      <c r="D21" s="188"/>
      <c r="E21" s="188"/>
      <c r="F21" s="188"/>
      <c r="G21" s="188"/>
      <c r="H21" s="188"/>
      <c r="I21" s="188"/>
      <c r="J21" s="188"/>
      <c r="K21" s="188"/>
      <c r="L21" s="188"/>
      <c r="M21" s="188"/>
      <c r="N21" s="188"/>
      <c r="O21" s="188"/>
      <c r="P21" s="188"/>
      <c r="Q21" s="188"/>
      <c r="R21" s="188"/>
      <c r="S21" s="189"/>
    </row>
  </sheetData>
  <mergeCells count="35">
    <mergeCell ref="A1:E3"/>
    <mergeCell ref="F1:O1"/>
    <mergeCell ref="P1:S1"/>
    <mergeCell ref="F2:O3"/>
    <mergeCell ref="P2:S2"/>
    <mergeCell ref="P3:S3"/>
    <mergeCell ref="A11:F12"/>
    <mergeCell ref="G11:L12"/>
    <mergeCell ref="M11:S12"/>
    <mergeCell ref="A4:S4"/>
    <mergeCell ref="A5:C5"/>
    <mergeCell ref="D5:K5"/>
    <mergeCell ref="L5:S5"/>
    <mergeCell ref="A6:C6"/>
    <mergeCell ref="D6:K6"/>
    <mergeCell ref="L6:S6"/>
    <mergeCell ref="A7:S7"/>
    <mergeCell ref="A8:S8"/>
    <mergeCell ref="A9:S9"/>
    <mergeCell ref="A10:S10"/>
    <mergeCell ref="A19:S19"/>
    <mergeCell ref="A20:S20"/>
    <mergeCell ref="A21:S21"/>
    <mergeCell ref="A15:F15"/>
    <mergeCell ref="G15:L15"/>
    <mergeCell ref="M15:S15"/>
    <mergeCell ref="A16:S16"/>
    <mergeCell ref="A17:S17"/>
    <mergeCell ref="A18:S18"/>
    <mergeCell ref="A13:F13"/>
    <mergeCell ref="G13:L13"/>
    <mergeCell ref="M13:S13"/>
    <mergeCell ref="A14:F14"/>
    <mergeCell ref="G14:L14"/>
    <mergeCell ref="M14:S14"/>
  </mergeCells>
  <conditionalFormatting sqref="A8">
    <cfRule type="cellIs" dxfId="28" priority="3" operator="equal">
      <formula>""</formula>
    </cfRule>
  </conditionalFormatting>
  <conditionalFormatting sqref="A10">
    <cfRule type="cellIs" dxfId="27" priority="2" operator="equal">
      <formula>""</formula>
    </cfRule>
  </conditionalFormatting>
  <conditionalFormatting sqref="D6">
    <cfRule type="cellIs" dxfId="26" priority="7" operator="equal">
      <formula>""</formula>
    </cfRule>
  </conditionalFormatting>
  <conditionalFormatting sqref="F2">
    <cfRule type="cellIs" dxfId="25" priority="1" operator="equal">
      <formula>""</formula>
    </cfRule>
  </conditionalFormatting>
  <conditionalFormatting sqref="L6">
    <cfRule type="cellIs" dxfId="24" priority="6" operator="equal">
      <formula>""</formula>
    </cfRule>
  </conditionalFormatting>
  <printOptions horizontalCentered="1" verticalCentered="1"/>
  <pageMargins left="0.70866141732283472" right="0.70866141732283472" top="0.74803149606299213" bottom="0.74803149606299213" header="0.31496062992125984" footer="0.31496062992125984"/>
  <pageSetup scale="77" orientation="portrait" r:id="rId1"/>
  <ignoredErrors>
    <ignoredError sqref="D6 L6 A8 A10" unlockedFormula="1"/>
  </ignoredError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tabColor rgb="FFFFFF00"/>
    <pageSetUpPr fitToPage="1"/>
  </sheetPr>
  <dimension ref="A1:S21"/>
  <sheetViews>
    <sheetView workbookViewId="0">
      <selection activeCell="A16" sqref="A16:S16"/>
    </sheetView>
  </sheetViews>
  <sheetFormatPr baseColWidth="10" defaultColWidth="11.42578125" defaultRowHeight="15" x14ac:dyDescent="0.25"/>
  <cols>
    <col min="1" max="19" width="5.28515625" customWidth="1"/>
  </cols>
  <sheetData>
    <row r="1" spans="1:19" ht="36" customHeight="1" x14ac:dyDescent="0.25">
      <c r="A1" s="252"/>
      <c r="B1" s="253"/>
      <c r="C1" s="253"/>
      <c r="D1" s="253"/>
      <c r="E1" s="253"/>
      <c r="F1" s="246" t="s">
        <v>155</v>
      </c>
      <c r="G1" s="246"/>
      <c r="H1" s="246"/>
      <c r="I1" s="246"/>
      <c r="J1" s="246"/>
      <c r="K1" s="246"/>
      <c r="L1" s="246"/>
      <c r="M1" s="246"/>
      <c r="N1" s="246"/>
      <c r="O1" s="246"/>
      <c r="P1" s="180" t="s">
        <v>230</v>
      </c>
      <c r="Q1" s="180"/>
      <c r="R1" s="180"/>
      <c r="S1" s="181"/>
    </row>
    <row r="2" spans="1:19" ht="24" customHeight="1" x14ac:dyDescent="0.25">
      <c r="A2" s="254"/>
      <c r="B2" s="255"/>
      <c r="C2" s="255"/>
      <c r="D2" s="255"/>
      <c r="E2" s="255"/>
      <c r="F2" s="247" t="str">
        <f>+IF('PlandeTrabajo ComponenteLaboral'!F2&lt;&gt;"",'PlandeTrabajo ComponenteLaboral'!F2,"")</f>
        <v/>
      </c>
      <c r="G2" s="247"/>
      <c r="H2" s="247"/>
      <c r="I2" s="247"/>
      <c r="J2" s="247"/>
      <c r="K2" s="247"/>
      <c r="L2" s="247"/>
      <c r="M2" s="247"/>
      <c r="N2" s="247"/>
      <c r="O2" s="247"/>
      <c r="P2" s="75" t="s">
        <v>148</v>
      </c>
      <c r="Q2" s="75"/>
      <c r="R2" s="75"/>
      <c r="S2" s="183"/>
    </row>
    <row r="3" spans="1:19" ht="24" customHeight="1" x14ac:dyDescent="0.25">
      <c r="A3" s="254"/>
      <c r="B3" s="255"/>
      <c r="C3" s="255"/>
      <c r="D3" s="255"/>
      <c r="E3" s="255"/>
      <c r="F3" s="247"/>
      <c r="G3" s="247"/>
      <c r="H3" s="247"/>
      <c r="I3" s="247"/>
      <c r="J3" s="247"/>
      <c r="K3" s="247"/>
      <c r="L3" s="247"/>
      <c r="M3" s="247"/>
      <c r="N3" s="247"/>
      <c r="O3" s="247"/>
      <c r="P3" s="58" t="s">
        <v>229</v>
      </c>
      <c r="Q3" s="58"/>
      <c r="R3" s="58"/>
      <c r="S3" s="59"/>
    </row>
    <row r="4" spans="1:19" ht="19.5" customHeight="1" x14ac:dyDescent="0.25">
      <c r="A4" s="199" t="s">
        <v>0</v>
      </c>
      <c r="B4" s="200"/>
      <c r="C4" s="200"/>
      <c r="D4" s="200"/>
      <c r="E4" s="200"/>
      <c r="F4" s="200"/>
      <c r="G4" s="200"/>
      <c r="H4" s="200"/>
      <c r="I4" s="200"/>
      <c r="J4" s="200"/>
      <c r="K4" s="200"/>
      <c r="L4" s="200"/>
      <c r="M4" s="200"/>
      <c r="N4" s="200"/>
      <c r="O4" s="200"/>
      <c r="P4" s="200"/>
      <c r="Q4" s="200"/>
      <c r="R4" s="200"/>
      <c r="S4" s="201"/>
    </row>
    <row r="5" spans="1:19" ht="19.5" customHeight="1" x14ac:dyDescent="0.25">
      <c r="A5" s="202" t="s">
        <v>11</v>
      </c>
      <c r="B5" s="203"/>
      <c r="C5" s="203"/>
      <c r="D5" s="204" t="s">
        <v>1</v>
      </c>
      <c r="E5" s="204"/>
      <c r="F5" s="204"/>
      <c r="G5" s="204"/>
      <c r="H5" s="204"/>
      <c r="I5" s="204"/>
      <c r="J5" s="204"/>
      <c r="K5" s="204"/>
      <c r="L5" s="204" t="s">
        <v>83</v>
      </c>
      <c r="M5" s="204"/>
      <c r="N5" s="204"/>
      <c r="O5" s="204"/>
      <c r="P5" s="204"/>
      <c r="Q5" s="204"/>
      <c r="R5" s="204"/>
      <c r="S5" s="205"/>
    </row>
    <row r="6" spans="1:19" ht="20.25" customHeight="1" x14ac:dyDescent="0.25">
      <c r="A6" s="202" t="s">
        <v>2</v>
      </c>
      <c r="B6" s="203"/>
      <c r="C6" s="203"/>
      <c r="D6" s="249" t="str">
        <f>+IF('PlandeTrabajo ComponenteLaboral'!D6&lt;&gt;"",'PlandeTrabajo ComponenteLaboral'!D6,"")</f>
        <v/>
      </c>
      <c r="E6" s="37"/>
      <c r="F6" s="37"/>
      <c r="G6" s="37"/>
      <c r="H6" s="37"/>
      <c r="I6" s="37"/>
      <c r="J6" s="37"/>
      <c r="K6" s="37"/>
      <c r="L6" s="249" t="str">
        <f>+IF('PlandeTrabajo ComponenteLaboral'!M6&lt;&gt;"",'PlandeTrabajo ComponenteLaboral'!M6,"")</f>
        <v/>
      </c>
      <c r="M6" s="37"/>
      <c r="N6" s="37"/>
      <c r="O6" s="37"/>
      <c r="P6" s="37"/>
      <c r="Q6" s="37"/>
      <c r="R6" s="37"/>
      <c r="S6" s="38"/>
    </row>
    <row r="7" spans="1:19" ht="31.5" customHeight="1" x14ac:dyDescent="0.25">
      <c r="A7" s="250" t="s">
        <v>77</v>
      </c>
      <c r="B7" s="200"/>
      <c r="C7" s="200"/>
      <c r="D7" s="200"/>
      <c r="E7" s="200"/>
      <c r="F7" s="200"/>
      <c r="G7" s="200"/>
      <c r="H7" s="200"/>
      <c r="I7" s="200"/>
      <c r="J7" s="200"/>
      <c r="K7" s="200"/>
      <c r="L7" s="200"/>
      <c r="M7" s="200"/>
      <c r="N7" s="200"/>
      <c r="O7" s="200"/>
      <c r="P7" s="200"/>
      <c r="Q7" s="200"/>
      <c r="R7" s="200"/>
      <c r="S7" s="201"/>
    </row>
    <row r="8" spans="1:19" ht="61.5" customHeight="1" x14ac:dyDescent="0.25">
      <c r="A8" s="251" t="str">
        <f>+IF('PlandeTrabajo ComponenteLaboral'!A70&lt;&gt;"",'PlandeTrabajo ComponenteLaboral'!A70,"")</f>
        <v/>
      </c>
      <c r="B8" s="37"/>
      <c r="C8" s="37"/>
      <c r="D8" s="37"/>
      <c r="E8" s="37"/>
      <c r="F8" s="37"/>
      <c r="G8" s="37"/>
      <c r="H8" s="37"/>
      <c r="I8" s="37"/>
      <c r="J8" s="37"/>
      <c r="K8" s="37"/>
      <c r="L8" s="37"/>
      <c r="M8" s="37"/>
      <c r="N8" s="37"/>
      <c r="O8" s="37"/>
      <c r="P8" s="37"/>
      <c r="Q8" s="37"/>
      <c r="R8" s="37"/>
      <c r="S8" s="38"/>
    </row>
    <row r="9" spans="1:19" ht="28.5" customHeight="1" x14ac:dyDescent="0.25">
      <c r="A9" s="193" t="s">
        <v>104</v>
      </c>
      <c r="B9" s="207"/>
      <c r="C9" s="207"/>
      <c r="D9" s="207"/>
      <c r="E9" s="207"/>
      <c r="F9" s="207"/>
      <c r="G9" s="207"/>
      <c r="H9" s="207"/>
      <c r="I9" s="207"/>
      <c r="J9" s="207"/>
      <c r="K9" s="207"/>
      <c r="L9" s="207"/>
      <c r="M9" s="207"/>
      <c r="N9" s="207"/>
      <c r="O9" s="207"/>
      <c r="P9" s="207"/>
      <c r="Q9" s="207"/>
      <c r="R9" s="207"/>
      <c r="S9" s="208"/>
    </row>
    <row r="10" spans="1:19" ht="49.5" customHeight="1" x14ac:dyDescent="0.25">
      <c r="A10" s="251" t="str">
        <f>+IF('PlandeTrabajo ComponenteLaboral'!A75&lt;&gt;"",'PlandeTrabajo ComponenteLaboral'!A75,"")</f>
        <v/>
      </c>
      <c r="B10" s="37"/>
      <c r="C10" s="37"/>
      <c r="D10" s="37"/>
      <c r="E10" s="37"/>
      <c r="F10" s="37"/>
      <c r="G10" s="37"/>
      <c r="H10" s="37"/>
      <c r="I10" s="37"/>
      <c r="J10" s="37"/>
      <c r="K10" s="37"/>
      <c r="L10" s="37"/>
      <c r="M10" s="37"/>
      <c r="N10" s="37"/>
      <c r="O10" s="37"/>
      <c r="P10" s="37"/>
      <c r="Q10" s="37"/>
      <c r="R10" s="37"/>
      <c r="S10" s="38"/>
    </row>
    <row r="11" spans="1:19" ht="15" customHeight="1" x14ac:dyDescent="0.25">
      <c r="A11" s="193" t="s">
        <v>52</v>
      </c>
      <c r="B11" s="194"/>
      <c r="C11" s="194"/>
      <c r="D11" s="194"/>
      <c r="E11" s="194"/>
      <c r="F11" s="194"/>
      <c r="G11" s="194" t="s">
        <v>72</v>
      </c>
      <c r="H11" s="194"/>
      <c r="I11" s="194"/>
      <c r="J11" s="194"/>
      <c r="K11" s="194"/>
      <c r="L11" s="194"/>
      <c r="M11" s="194" t="s">
        <v>69</v>
      </c>
      <c r="N11" s="194"/>
      <c r="O11" s="194"/>
      <c r="P11" s="194"/>
      <c r="Q11" s="194"/>
      <c r="R11" s="194"/>
      <c r="S11" s="195"/>
    </row>
    <row r="12" spans="1:19" x14ac:dyDescent="0.25">
      <c r="A12" s="193"/>
      <c r="B12" s="194"/>
      <c r="C12" s="194"/>
      <c r="D12" s="194"/>
      <c r="E12" s="194"/>
      <c r="F12" s="194"/>
      <c r="G12" s="194"/>
      <c r="H12" s="194"/>
      <c r="I12" s="194"/>
      <c r="J12" s="194"/>
      <c r="K12" s="194"/>
      <c r="L12" s="194"/>
      <c r="M12" s="194"/>
      <c r="N12" s="194"/>
      <c r="O12" s="194"/>
      <c r="P12" s="194"/>
      <c r="Q12" s="194"/>
      <c r="R12" s="194"/>
      <c r="S12" s="195"/>
    </row>
    <row r="13" spans="1:19" ht="60" customHeight="1" x14ac:dyDescent="0.25">
      <c r="A13" s="190"/>
      <c r="B13" s="191"/>
      <c r="C13" s="191"/>
      <c r="D13" s="191"/>
      <c r="E13" s="191"/>
      <c r="F13" s="191"/>
      <c r="G13" s="191"/>
      <c r="H13" s="191"/>
      <c r="I13" s="191"/>
      <c r="J13" s="191"/>
      <c r="K13" s="191"/>
      <c r="L13" s="191"/>
      <c r="M13" s="191"/>
      <c r="N13" s="191"/>
      <c r="O13" s="191"/>
      <c r="P13" s="191"/>
      <c r="Q13" s="191"/>
      <c r="R13" s="191"/>
      <c r="S13" s="192"/>
    </row>
    <row r="14" spans="1:19" ht="60" customHeight="1" x14ac:dyDescent="0.25">
      <c r="A14" s="190"/>
      <c r="B14" s="191"/>
      <c r="C14" s="191"/>
      <c r="D14" s="191"/>
      <c r="E14" s="191"/>
      <c r="F14" s="191"/>
      <c r="G14" s="191"/>
      <c r="H14" s="191"/>
      <c r="I14" s="191"/>
      <c r="J14" s="191"/>
      <c r="K14" s="191"/>
      <c r="L14" s="191"/>
      <c r="M14" s="191"/>
      <c r="N14" s="191"/>
      <c r="O14" s="191"/>
      <c r="P14" s="191"/>
      <c r="Q14" s="191"/>
      <c r="R14" s="191"/>
      <c r="S14" s="192"/>
    </row>
    <row r="15" spans="1:19" ht="60" customHeight="1" x14ac:dyDescent="0.25">
      <c r="A15" s="190"/>
      <c r="B15" s="191"/>
      <c r="C15" s="191"/>
      <c r="D15" s="191"/>
      <c r="E15" s="191"/>
      <c r="F15" s="191"/>
      <c r="G15" s="191"/>
      <c r="H15" s="191"/>
      <c r="I15" s="191"/>
      <c r="J15" s="191"/>
      <c r="K15" s="191"/>
      <c r="L15" s="191"/>
      <c r="M15" s="191"/>
      <c r="N15" s="191"/>
      <c r="O15" s="191"/>
      <c r="P15" s="191"/>
      <c r="Q15" s="191"/>
      <c r="R15" s="191"/>
      <c r="S15" s="192"/>
    </row>
    <row r="16" spans="1:19" ht="27.75" customHeight="1" x14ac:dyDescent="0.25">
      <c r="A16" s="193" t="s">
        <v>73</v>
      </c>
      <c r="B16" s="194"/>
      <c r="C16" s="194"/>
      <c r="D16" s="194"/>
      <c r="E16" s="194"/>
      <c r="F16" s="194"/>
      <c r="G16" s="194"/>
      <c r="H16" s="194"/>
      <c r="I16" s="194"/>
      <c r="J16" s="194"/>
      <c r="K16" s="194"/>
      <c r="L16" s="194"/>
      <c r="M16" s="194"/>
      <c r="N16" s="194"/>
      <c r="O16" s="194"/>
      <c r="P16" s="194"/>
      <c r="Q16" s="194"/>
      <c r="R16" s="194"/>
      <c r="S16" s="195"/>
    </row>
    <row r="17" spans="1:19" ht="60" customHeight="1" x14ac:dyDescent="0.25">
      <c r="A17" s="190"/>
      <c r="B17" s="191"/>
      <c r="C17" s="191"/>
      <c r="D17" s="191"/>
      <c r="E17" s="191"/>
      <c r="F17" s="191"/>
      <c r="G17" s="191"/>
      <c r="H17" s="191"/>
      <c r="I17" s="191"/>
      <c r="J17" s="191"/>
      <c r="K17" s="191"/>
      <c r="L17" s="191"/>
      <c r="M17" s="191"/>
      <c r="N17" s="191"/>
      <c r="O17" s="191"/>
      <c r="P17" s="191"/>
      <c r="Q17" s="191"/>
      <c r="R17" s="191"/>
      <c r="S17" s="192"/>
    </row>
    <row r="18" spans="1:19" ht="18" customHeight="1" x14ac:dyDescent="0.25">
      <c r="A18" s="193" t="s">
        <v>70</v>
      </c>
      <c r="B18" s="194"/>
      <c r="C18" s="194"/>
      <c r="D18" s="194"/>
      <c r="E18" s="194"/>
      <c r="F18" s="194"/>
      <c r="G18" s="194"/>
      <c r="H18" s="194"/>
      <c r="I18" s="194"/>
      <c r="J18" s="194"/>
      <c r="K18" s="194"/>
      <c r="L18" s="194"/>
      <c r="M18" s="194"/>
      <c r="N18" s="194"/>
      <c r="O18" s="194"/>
      <c r="P18" s="194"/>
      <c r="Q18" s="194"/>
      <c r="R18" s="194"/>
      <c r="S18" s="195"/>
    </row>
    <row r="19" spans="1:19" ht="60" customHeight="1" x14ac:dyDescent="0.25">
      <c r="A19" s="190"/>
      <c r="B19" s="191"/>
      <c r="C19" s="191"/>
      <c r="D19" s="191"/>
      <c r="E19" s="191"/>
      <c r="F19" s="191"/>
      <c r="G19" s="191"/>
      <c r="H19" s="191"/>
      <c r="I19" s="191"/>
      <c r="J19" s="191"/>
      <c r="K19" s="191"/>
      <c r="L19" s="191"/>
      <c r="M19" s="191"/>
      <c r="N19" s="191"/>
      <c r="O19" s="191"/>
      <c r="P19" s="191"/>
      <c r="Q19" s="191"/>
      <c r="R19" s="191"/>
      <c r="S19" s="192"/>
    </row>
    <row r="20" spans="1:19" ht="73.5" customHeight="1" x14ac:dyDescent="0.25">
      <c r="A20" s="196" t="s">
        <v>109</v>
      </c>
      <c r="B20" s="197"/>
      <c r="C20" s="197"/>
      <c r="D20" s="197"/>
      <c r="E20" s="197"/>
      <c r="F20" s="197"/>
      <c r="G20" s="197"/>
      <c r="H20" s="197"/>
      <c r="I20" s="197"/>
      <c r="J20" s="197"/>
      <c r="K20" s="197"/>
      <c r="L20" s="197"/>
      <c r="M20" s="197"/>
      <c r="N20" s="197"/>
      <c r="O20" s="197"/>
      <c r="P20" s="197"/>
      <c r="Q20" s="197"/>
      <c r="R20" s="197"/>
      <c r="S20" s="198"/>
    </row>
    <row r="21" spans="1:19" ht="74.25" customHeight="1" thickBot="1" x14ac:dyDescent="0.3">
      <c r="A21" s="187" t="s">
        <v>156</v>
      </c>
      <c r="B21" s="188"/>
      <c r="C21" s="188"/>
      <c r="D21" s="188"/>
      <c r="E21" s="188"/>
      <c r="F21" s="188"/>
      <c r="G21" s="188"/>
      <c r="H21" s="188"/>
      <c r="I21" s="188"/>
      <c r="J21" s="188"/>
      <c r="K21" s="188"/>
      <c r="L21" s="188"/>
      <c r="M21" s="188"/>
      <c r="N21" s="188"/>
      <c r="O21" s="188"/>
      <c r="P21" s="188"/>
      <c r="Q21" s="188"/>
      <c r="R21" s="188"/>
      <c r="S21" s="189"/>
    </row>
  </sheetData>
  <mergeCells count="35">
    <mergeCell ref="A1:E3"/>
    <mergeCell ref="F1:O1"/>
    <mergeCell ref="P1:S1"/>
    <mergeCell ref="F2:O3"/>
    <mergeCell ref="P2:S2"/>
    <mergeCell ref="P3:S3"/>
    <mergeCell ref="A11:F12"/>
    <mergeCell ref="G11:L12"/>
    <mergeCell ref="M11:S12"/>
    <mergeCell ref="A4:S4"/>
    <mergeCell ref="A5:C5"/>
    <mergeCell ref="D5:K5"/>
    <mergeCell ref="L5:S5"/>
    <mergeCell ref="A6:C6"/>
    <mergeCell ref="D6:K6"/>
    <mergeCell ref="L6:S6"/>
    <mergeCell ref="A7:S7"/>
    <mergeCell ref="A8:S8"/>
    <mergeCell ref="A9:S9"/>
    <mergeCell ref="A10:S10"/>
    <mergeCell ref="A19:S19"/>
    <mergeCell ref="A20:S20"/>
    <mergeCell ref="A21:S21"/>
    <mergeCell ref="A15:F15"/>
    <mergeCell ref="G15:L15"/>
    <mergeCell ref="M15:S15"/>
    <mergeCell ref="A16:S16"/>
    <mergeCell ref="A17:S17"/>
    <mergeCell ref="A18:S18"/>
    <mergeCell ref="A13:F13"/>
    <mergeCell ref="G13:L13"/>
    <mergeCell ref="M13:S13"/>
    <mergeCell ref="A14:F14"/>
    <mergeCell ref="G14:L14"/>
    <mergeCell ref="M14:S14"/>
  </mergeCells>
  <conditionalFormatting sqref="A8">
    <cfRule type="cellIs" dxfId="23" priority="3" operator="equal">
      <formula>""</formula>
    </cfRule>
  </conditionalFormatting>
  <conditionalFormatting sqref="A10">
    <cfRule type="cellIs" dxfId="22" priority="2" operator="equal">
      <formula>""</formula>
    </cfRule>
  </conditionalFormatting>
  <conditionalFormatting sqref="D6">
    <cfRule type="cellIs" dxfId="21" priority="7" operator="equal">
      <formula>""</formula>
    </cfRule>
  </conditionalFormatting>
  <conditionalFormatting sqref="F2">
    <cfRule type="cellIs" dxfId="20" priority="1" operator="equal">
      <formula>""</formula>
    </cfRule>
  </conditionalFormatting>
  <conditionalFormatting sqref="L6">
    <cfRule type="cellIs" dxfId="19" priority="6" operator="equal">
      <formula>""</formula>
    </cfRule>
  </conditionalFormatting>
  <printOptions horizontalCentered="1" verticalCentered="1"/>
  <pageMargins left="0.70866141732283472" right="0.70866141732283472" top="0.74803149606299213" bottom="0.74803149606299213" header="0.31496062992125984" footer="0.31496062992125984"/>
  <pageSetup scale="77" orientation="portrait" r:id="rId1"/>
  <ignoredErrors>
    <ignoredError sqref="D6 L6 A8 A10" unlockedFormula="1"/>
  </ignoredError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FFFF00"/>
    <pageSetUpPr fitToPage="1"/>
  </sheetPr>
  <dimension ref="A1:S21"/>
  <sheetViews>
    <sheetView workbookViewId="0">
      <selection activeCell="Z13" sqref="Z13"/>
    </sheetView>
  </sheetViews>
  <sheetFormatPr baseColWidth="10" defaultColWidth="11.42578125" defaultRowHeight="15" x14ac:dyDescent="0.25"/>
  <cols>
    <col min="1" max="19" width="5.28515625" customWidth="1"/>
  </cols>
  <sheetData>
    <row r="1" spans="1:19" ht="36" customHeight="1" x14ac:dyDescent="0.25">
      <c r="A1" s="252"/>
      <c r="B1" s="253"/>
      <c r="C1" s="253"/>
      <c r="D1" s="253"/>
      <c r="E1" s="253"/>
      <c r="F1" s="246" t="s">
        <v>155</v>
      </c>
      <c r="G1" s="246"/>
      <c r="H1" s="246"/>
      <c r="I1" s="246"/>
      <c r="J1" s="246"/>
      <c r="K1" s="246"/>
      <c r="L1" s="246"/>
      <c r="M1" s="246"/>
      <c r="N1" s="246"/>
      <c r="O1" s="246"/>
      <c r="P1" s="148" t="s">
        <v>230</v>
      </c>
      <c r="Q1" s="148"/>
      <c r="R1" s="148"/>
      <c r="S1" s="149"/>
    </row>
    <row r="2" spans="1:19" ht="24" customHeight="1" x14ac:dyDescent="0.25">
      <c r="A2" s="254"/>
      <c r="B2" s="255"/>
      <c r="C2" s="255"/>
      <c r="D2" s="255"/>
      <c r="E2" s="255"/>
      <c r="F2" s="247" t="str">
        <f>+IF('PlandeTrabajo ComponenteLaboral'!F2&lt;&gt;"",'PlandeTrabajo ComponenteLaboral'!F2,"")</f>
        <v/>
      </c>
      <c r="G2" s="247"/>
      <c r="H2" s="247"/>
      <c r="I2" s="247"/>
      <c r="J2" s="247"/>
      <c r="K2" s="247"/>
      <c r="L2" s="247"/>
      <c r="M2" s="247"/>
      <c r="N2" s="247"/>
      <c r="O2" s="247"/>
      <c r="P2" s="150" t="s">
        <v>148</v>
      </c>
      <c r="Q2" s="150"/>
      <c r="R2" s="150"/>
      <c r="S2" s="151"/>
    </row>
    <row r="3" spans="1:19" ht="24" customHeight="1" x14ac:dyDescent="0.25">
      <c r="A3" s="254"/>
      <c r="B3" s="255"/>
      <c r="C3" s="255"/>
      <c r="D3" s="255"/>
      <c r="E3" s="255"/>
      <c r="F3" s="247"/>
      <c r="G3" s="247"/>
      <c r="H3" s="247"/>
      <c r="I3" s="247"/>
      <c r="J3" s="247"/>
      <c r="K3" s="247"/>
      <c r="L3" s="247"/>
      <c r="M3" s="247"/>
      <c r="N3" s="247"/>
      <c r="O3" s="247"/>
      <c r="P3" s="58" t="s">
        <v>229</v>
      </c>
      <c r="Q3" s="58"/>
      <c r="R3" s="58"/>
      <c r="S3" s="59"/>
    </row>
    <row r="4" spans="1:19" ht="19.5" customHeight="1" x14ac:dyDescent="0.25">
      <c r="A4" s="199" t="s">
        <v>0</v>
      </c>
      <c r="B4" s="200"/>
      <c r="C4" s="200"/>
      <c r="D4" s="200"/>
      <c r="E4" s="200"/>
      <c r="F4" s="200"/>
      <c r="G4" s="200"/>
      <c r="H4" s="200"/>
      <c r="I4" s="200"/>
      <c r="J4" s="200"/>
      <c r="K4" s="200"/>
      <c r="L4" s="200"/>
      <c r="M4" s="200"/>
      <c r="N4" s="200"/>
      <c r="O4" s="200"/>
      <c r="P4" s="200"/>
      <c r="Q4" s="200"/>
      <c r="R4" s="200"/>
      <c r="S4" s="201"/>
    </row>
    <row r="5" spans="1:19" ht="19.5" customHeight="1" x14ac:dyDescent="0.25">
      <c r="A5" s="202" t="s">
        <v>11</v>
      </c>
      <c r="B5" s="203"/>
      <c r="C5" s="203"/>
      <c r="D5" s="204" t="s">
        <v>1</v>
      </c>
      <c r="E5" s="204"/>
      <c r="F5" s="204"/>
      <c r="G5" s="204"/>
      <c r="H5" s="204"/>
      <c r="I5" s="204"/>
      <c r="J5" s="204"/>
      <c r="K5" s="204"/>
      <c r="L5" s="204" t="s">
        <v>83</v>
      </c>
      <c r="M5" s="204"/>
      <c r="N5" s="204"/>
      <c r="O5" s="204"/>
      <c r="P5" s="204"/>
      <c r="Q5" s="204"/>
      <c r="R5" s="204"/>
      <c r="S5" s="205"/>
    </row>
    <row r="6" spans="1:19" ht="20.25" customHeight="1" x14ac:dyDescent="0.25">
      <c r="A6" s="202" t="s">
        <v>2</v>
      </c>
      <c r="B6" s="203"/>
      <c r="C6" s="203"/>
      <c r="D6" s="249" t="str">
        <f>+IF('PlandeTrabajo ComponenteLaboral'!D6&lt;&gt;"",'PlandeTrabajo ComponenteLaboral'!D6,"")</f>
        <v/>
      </c>
      <c r="E6" s="37"/>
      <c r="F6" s="37"/>
      <c r="G6" s="37"/>
      <c r="H6" s="37"/>
      <c r="I6" s="37"/>
      <c r="J6" s="37"/>
      <c r="K6" s="37"/>
      <c r="L6" s="249" t="str">
        <f>+IF('PlandeTrabajo ComponenteLaboral'!M6&lt;&gt;"",'PlandeTrabajo ComponenteLaboral'!M6,"")</f>
        <v/>
      </c>
      <c r="M6" s="37"/>
      <c r="N6" s="37"/>
      <c r="O6" s="37"/>
      <c r="P6" s="37"/>
      <c r="Q6" s="37"/>
      <c r="R6" s="37"/>
      <c r="S6" s="38"/>
    </row>
    <row r="7" spans="1:19" ht="31.5" customHeight="1" x14ac:dyDescent="0.25">
      <c r="A7" s="250" t="s">
        <v>105</v>
      </c>
      <c r="B7" s="200"/>
      <c r="C7" s="200"/>
      <c r="D7" s="200"/>
      <c r="E7" s="200"/>
      <c r="F7" s="200"/>
      <c r="G7" s="200"/>
      <c r="H7" s="200"/>
      <c r="I7" s="200"/>
      <c r="J7" s="200"/>
      <c r="K7" s="200"/>
      <c r="L7" s="200"/>
      <c r="M7" s="200"/>
      <c r="N7" s="200"/>
      <c r="O7" s="200"/>
      <c r="P7" s="200"/>
      <c r="Q7" s="200"/>
      <c r="R7" s="200"/>
      <c r="S7" s="201"/>
    </row>
    <row r="8" spans="1:19" ht="61.5" customHeight="1" x14ac:dyDescent="0.25">
      <c r="A8" s="251" t="str">
        <f>+IF('PlandeTrabajo ComponenteLaboral'!A87&lt;&gt;"",'PlandeTrabajo ComponenteLaboral'!A87,"")</f>
        <v/>
      </c>
      <c r="B8" s="37"/>
      <c r="C8" s="37"/>
      <c r="D8" s="37"/>
      <c r="E8" s="37"/>
      <c r="F8" s="37"/>
      <c r="G8" s="37"/>
      <c r="H8" s="37"/>
      <c r="I8" s="37"/>
      <c r="J8" s="37"/>
      <c r="K8" s="37"/>
      <c r="L8" s="37"/>
      <c r="M8" s="37"/>
      <c r="N8" s="37"/>
      <c r="O8" s="37"/>
      <c r="P8" s="37"/>
      <c r="Q8" s="37"/>
      <c r="R8" s="37"/>
      <c r="S8" s="38"/>
    </row>
    <row r="9" spans="1:19" ht="28.5" customHeight="1" x14ac:dyDescent="0.25">
      <c r="A9" s="193" t="s">
        <v>106</v>
      </c>
      <c r="B9" s="207"/>
      <c r="C9" s="207"/>
      <c r="D9" s="207"/>
      <c r="E9" s="207"/>
      <c r="F9" s="207"/>
      <c r="G9" s="207"/>
      <c r="H9" s="207"/>
      <c r="I9" s="207"/>
      <c r="J9" s="207"/>
      <c r="K9" s="207"/>
      <c r="L9" s="207"/>
      <c r="M9" s="207"/>
      <c r="N9" s="207"/>
      <c r="O9" s="207"/>
      <c r="P9" s="207"/>
      <c r="Q9" s="207"/>
      <c r="R9" s="207"/>
      <c r="S9" s="208"/>
    </row>
    <row r="10" spans="1:19" ht="49.5" customHeight="1" x14ac:dyDescent="0.25">
      <c r="A10" s="251" t="str">
        <f>+IF('PlandeTrabajo ComponenteLaboral'!A92&lt;&gt;"",'PlandeTrabajo ComponenteLaboral'!A92,"")</f>
        <v/>
      </c>
      <c r="B10" s="37"/>
      <c r="C10" s="37"/>
      <c r="D10" s="37"/>
      <c r="E10" s="37"/>
      <c r="F10" s="37"/>
      <c r="G10" s="37"/>
      <c r="H10" s="37"/>
      <c r="I10" s="37"/>
      <c r="J10" s="37"/>
      <c r="K10" s="37"/>
      <c r="L10" s="37"/>
      <c r="M10" s="37"/>
      <c r="N10" s="37"/>
      <c r="O10" s="37"/>
      <c r="P10" s="37"/>
      <c r="Q10" s="37"/>
      <c r="R10" s="37"/>
      <c r="S10" s="38"/>
    </row>
    <row r="11" spans="1:19" ht="15" customHeight="1" x14ac:dyDescent="0.25">
      <c r="A11" s="193" t="s">
        <v>52</v>
      </c>
      <c r="B11" s="194"/>
      <c r="C11" s="194"/>
      <c r="D11" s="194"/>
      <c r="E11" s="194"/>
      <c r="F11" s="194"/>
      <c r="G11" s="194" t="s">
        <v>72</v>
      </c>
      <c r="H11" s="194"/>
      <c r="I11" s="194"/>
      <c r="J11" s="194"/>
      <c r="K11" s="194"/>
      <c r="L11" s="194"/>
      <c r="M11" s="194" t="s">
        <v>69</v>
      </c>
      <c r="N11" s="194"/>
      <c r="O11" s="194"/>
      <c r="P11" s="194"/>
      <c r="Q11" s="194"/>
      <c r="R11" s="194"/>
      <c r="S11" s="195"/>
    </row>
    <row r="12" spans="1:19" x14ac:dyDescent="0.25">
      <c r="A12" s="193"/>
      <c r="B12" s="194"/>
      <c r="C12" s="194"/>
      <c r="D12" s="194"/>
      <c r="E12" s="194"/>
      <c r="F12" s="194"/>
      <c r="G12" s="194"/>
      <c r="H12" s="194"/>
      <c r="I12" s="194"/>
      <c r="J12" s="194"/>
      <c r="K12" s="194"/>
      <c r="L12" s="194"/>
      <c r="M12" s="194"/>
      <c r="N12" s="194"/>
      <c r="O12" s="194"/>
      <c r="P12" s="194"/>
      <c r="Q12" s="194"/>
      <c r="R12" s="194"/>
      <c r="S12" s="195"/>
    </row>
    <row r="13" spans="1:19" ht="60" customHeight="1" x14ac:dyDescent="0.25">
      <c r="A13" s="190"/>
      <c r="B13" s="191"/>
      <c r="C13" s="191"/>
      <c r="D13" s="191"/>
      <c r="E13" s="191"/>
      <c r="F13" s="191"/>
      <c r="G13" s="191"/>
      <c r="H13" s="191"/>
      <c r="I13" s="191"/>
      <c r="J13" s="191"/>
      <c r="K13" s="191"/>
      <c r="L13" s="191"/>
      <c r="M13" s="191"/>
      <c r="N13" s="191"/>
      <c r="O13" s="191"/>
      <c r="P13" s="191"/>
      <c r="Q13" s="191"/>
      <c r="R13" s="191"/>
      <c r="S13" s="192"/>
    </row>
    <row r="14" spans="1:19" ht="60" customHeight="1" x14ac:dyDescent="0.25">
      <c r="A14" s="190"/>
      <c r="B14" s="191"/>
      <c r="C14" s="191"/>
      <c r="D14" s="191"/>
      <c r="E14" s="191"/>
      <c r="F14" s="191"/>
      <c r="G14" s="191"/>
      <c r="H14" s="191"/>
      <c r="I14" s="191"/>
      <c r="J14" s="191"/>
      <c r="K14" s="191"/>
      <c r="L14" s="191"/>
      <c r="M14" s="191"/>
      <c r="N14" s="191"/>
      <c r="O14" s="191"/>
      <c r="P14" s="191"/>
      <c r="Q14" s="191"/>
      <c r="R14" s="191"/>
      <c r="S14" s="192"/>
    </row>
    <row r="15" spans="1:19" ht="60" customHeight="1" x14ac:dyDescent="0.25">
      <c r="A15" s="190"/>
      <c r="B15" s="191"/>
      <c r="C15" s="191"/>
      <c r="D15" s="191"/>
      <c r="E15" s="191"/>
      <c r="F15" s="191"/>
      <c r="G15" s="191"/>
      <c r="H15" s="191"/>
      <c r="I15" s="191"/>
      <c r="J15" s="191"/>
      <c r="K15" s="191"/>
      <c r="L15" s="191"/>
      <c r="M15" s="191"/>
      <c r="N15" s="191"/>
      <c r="O15" s="191"/>
      <c r="P15" s="191"/>
      <c r="Q15" s="191"/>
      <c r="R15" s="191"/>
      <c r="S15" s="192"/>
    </row>
    <row r="16" spans="1:19" ht="27.75" customHeight="1" x14ac:dyDescent="0.25">
      <c r="A16" s="193" t="s">
        <v>73</v>
      </c>
      <c r="B16" s="194"/>
      <c r="C16" s="194"/>
      <c r="D16" s="194"/>
      <c r="E16" s="194"/>
      <c r="F16" s="194"/>
      <c r="G16" s="194"/>
      <c r="H16" s="194"/>
      <c r="I16" s="194"/>
      <c r="J16" s="194"/>
      <c r="K16" s="194"/>
      <c r="L16" s="194"/>
      <c r="M16" s="194"/>
      <c r="N16" s="194"/>
      <c r="O16" s="194"/>
      <c r="P16" s="194"/>
      <c r="Q16" s="194"/>
      <c r="R16" s="194"/>
      <c r="S16" s="195"/>
    </row>
    <row r="17" spans="1:19" ht="60" customHeight="1" x14ac:dyDescent="0.25">
      <c r="A17" s="190"/>
      <c r="B17" s="191"/>
      <c r="C17" s="191"/>
      <c r="D17" s="191"/>
      <c r="E17" s="191"/>
      <c r="F17" s="191"/>
      <c r="G17" s="191"/>
      <c r="H17" s="191"/>
      <c r="I17" s="191"/>
      <c r="J17" s="191"/>
      <c r="K17" s="191"/>
      <c r="L17" s="191"/>
      <c r="M17" s="191"/>
      <c r="N17" s="191"/>
      <c r="O17" s="191"/>
      <c r="P17" s="191"/>
      <c r="Q17" s="191"/>
      <c r="R17" s="191"/>
      <c r="S17" s="192"/>
    </row>
    <row r="18" spans="1:19" ht="18" customHeight="1" x14ac:dyDescent="0.25">
      <c r="A18" s="193" t="s">
        <v>70</v>
      </c>
      <c r="B18" s="194"/>
      <c r="C18" s="194"/>
      <c r="D18" s="194"/>
      <c r="E18" s="194"/>
      <c r="F18" s="194"/>
      <c r="G18" s="194"/>
      <c r="H18" s="194"/>
      <c r="I18" s="194"/>
      <c r="J18" s="194"/>
      <c r="K18" s="194"/>
      <c r="L18" s="194"/>
      <c r="M18" s="194"/>
      <c r="N18" s="194"/>
      <c r="O18" s="194"/>
      <c r="P18" s="194"/>
      <c r="Q18" s="194"/>
      <c r="R18" s="194"/>
      <c r="S18" s="195"/>
    </row>
    <row r="19" spans="1:19" ht="60" customHeight="1" x14ac:dyDescent="0.25">
      <c r="A19" s="190"/>
      <c r="B19" s="191"/>
      <c r="C19" s="191"/>
      <c r="D19" s="191"/>
      <c r="E19" s="191"/>
      <c r="F19" s="191"/>
      <c r="G19" s="191"/>
      <c r="H19" s="191"/>
      <c r="I19" s="191"/>
      <c r="J19" s="191"/>
      <c r="K19" s="191"/>
      <c r="L19" s="191"/>
      <c r="M19" s="191"/>
      <c r="N19" s="191"/>
      <c r="O19" s="191"/>
      <c r="P19" s="191"/>
      <c r="Q19" s="191"/>
      <c r="R19" s="191"/>
      <c r="S19" s="192"/>
    </row>
    <row r="20" spans="1:19" ht="73.5" customHeight="1" x14ac:dyDescent="0.25">
      <c r="A20" s="196" t="s">
        <v>109</v>
      </c>
      <c r="B20" s="197"/>
      <c r="C20" s="197"/>
      <c r="D20" s="197"/>
      <c r="E20" s="197"/>
      <c r="F20" s="197"/>
      <c r="G20" s="197"/>
      <c r="H20" s="197"/>
      <c r="I20" s="197"/>
      <c r="J20" s="197"/>
      <c r="K20" s="197"/>
      <c r="L20" s="197"/>
      <c r="M20" s="197"/>
      <c r="N20" s="197"/>
      <c r="O20" s="197"/>
      <c r="P20" s="197"/>
      <c r="Q20" s="197"/>
      <c r="R20" s="197"/>
      <c r="S20" s="198"/>
    </row>
    <row r="21" spans="1:19" ht="74.25" customHeight="1" thickBot="1" x14ac:dyDescent="0.3">
      <c r="A21" s="187" t="s">
        <v>156</v>
      </c>
      <c r="B21" s="188"/>
      <c r="C21" s="188"/>
      <c r="D21" s="188"/>
      <c r="E21" s="188"/>
      <c r="F21" s="188"/>
      <c r="G21" s="188"/>
      <c r="H21" s="188"/>
      <c r="I21" s="188"/>
      <c r="J21" s="188"/>
      <c r="K21" s="188"/>
      <c r="L21" s="188"/>
      <c r="M21" s="188"/>
      <c r="N21" s="188"/>
      <c r="O21" s="188"/>
      <c r="P21" s="188"/>
      <c r="Q21" s="188"/>
      <c r="R21" s="188"/>
      <c r="S21" s="189"/>
    </row>
  </sheetData>
  <mergeCells count="35">
    <mergeCell ref="A1:E3"/>
    <mergeCell ref="F1:O1"/>
    <mergeCell ref="P1:S1"/>
    <mergeCell ref="F2:O3"/>
    <mergeCell ref="P2:S2"/>
    <mergeCell ref="P3:S3"/>
    <mergeCell ref="A4:S4"/>
    <mergeCell ref="A5:C5"/>
    <mergeCell ref="D5:K5"/>
    <mergeCell ref="L5:S5"/>
    <mergeCell ref="M14:S14"/>
    <mergeCell ref="A6:C6"/>
    <mergeCell ref="D6:K6"/>
    <mergeCell ref="L6:S6"/>
    <mergeCell ref="A7:S7"/>
    <mergeCell ref="A8:S8"/>
    <mergeCell ref="A11:F12"/>
    <mergeCell ref="G11:L12"/>
    <mergeCell ref="M11:S12"/>
    <mergeCell ref="A19:S19"/>
    <mergeCell ref="A20:S20"/>
    <mergeCell ref="A21:S21"/>
    <mergeCell ref="A9:S9"/>
    <mergeCell ref="A10:S10"/>
    <mergeCell ref="A15:F15"/>
    <mergeCell ref="G15:L15"/>
    <mergeCell ref="M15:S15"/>
    <mergeCell ref="A16:S16"/>
    <mergeCell ref="A17:S17"/>
    <mergeCell ref="A18:S18"/>
    <mergeCell ref="A13:F13"/>
    <mergeCell ref="G13:L13"/>
    <mergeCell ref="M13:S13"/>
    <mergeCell ref="A14:F14"/>
    <mergeCell ref="G14:L14"/>
  </mergeCells>
  <conditionalFormatting sqref="A8">
    <cfRule type="cellIs" dxfId="18" priority="3" operator="equal">
      <formula>""</formula>
    </cfRule>
  </conditionalFormatting>
  <conditionalFormatting sqref="A10">
    <cfRule type="cellIs" dxfId="17" priority="2" operator="equal">
      <formula>""</formula>
    </cfRule>
  </conditionalFormatting>
  <conditionalFormatting sqref="D6">
    <cfRule type="cellIs" dxfId="16" priority="7" operator="equal">
      <formula>""</formula>
    </cfRule>
  </conditionalFormatting>
  <conditionalFormatting sqref="F2">
    <cfRule type="cellIs" dxfId="15" priority="1" operator="equal">
      <formula>""</formula>
    </cfRule>
  </conditionalFormatting>
  <conditionalFormatting sqref="L6">
    <cfRule type="cellIs" dxfId="14" priority="6" operator="equal">
      <formula>""</formula>
    </cfRule>
  </conditionalFormatting>
  <printOptions horizontalCentered="1" verticalCentered="1"/>
  <pageMargins left="0.70866141732283472" right="0.70866141732283472" top="0.74803149606299213" bottom="0.74803149606299213" header="0.31496062992125984" footer="0.31496062992125984"/>
  <pageSetup scale="77" orientation="portrait" r:id="rId1"/>
  <ignoredErrors>
    <ignoredError sqref="L6 D6 A8 A10" unlockedFormula="1"/>
  </ignoredError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tabColor rgb="FF92D050"/>
  </sheetPr>
  <dimension ref="A1:T46"/>
  <sheetViews>
    <sheetView tabSelected="1" showWhiteSpace="0" topLeftCell="A20" zoomScaleNormal="100" workbookViewId="0">
      <selection activeCell="K9" sqref="K9:T10"/>
    </sheetView>
  </sheetViews>
  <sheetFormatPr baseColWidth="10" defaultColWidth="11.42578125" defaultRowHeight="15" x14ac:dyDescent="0.25"/>
  <cols>
    <col min="1" max="4" width="5" style="5" customWidth="1"/>
    <col min="5" max="18" width="5.28515625" style="5" customWidth="1"/>
    <col min="19" max="19" width="6" style="5" customWidth="1"/>
    <col min="20" max="164" width="5.140625" style="5" customWidth="1"/>
    <col min="165" max="16384" width="11.42578125" style="5"/>
  </cols>
  <sheetData>
    <row r="1" spans="1:20" ht="33" customHeight="1" x14ac:dyDescent="0.25">
      <c r="A1" s="178"/>
      <c r="B1" s="179"/>
      <c r="C1" s="179"/>
      <c r="D1" s="179"/>
      <c r="E1" s="179"/>
      <c r="F1" s="256" t="s">
        <v>147</v>
      </c>
      <c r="G1" s="256"/>
      <c r="H1" s="256"/>
      <c r="I1" s="256"/>
      <c r="J1" s="256"/>
      <c r="K1" s="256"/>
      <c r="L1" s="256"/>
      <c r="M1" s="256"/>
      <c r="N1" s="256"/>
      <c r="O1" s="256"/>
      <c r="P1" s="256"/>
      <c r="Q1" s="148" t="s">
        <v>230</v>
      </c>
      <c r="R1" s="148"/>
      <c r="S1" s="148"/>
      <c r="T1" s="149"/>
    </row>
    <row r="2" spans="1:20" ht="24" customHeight="1" x14ac:dyDescent="0.25">
      <c r="A2" s="82"/>
      <c r="B2" s="44"/>
      <c r="C2" s="44"/>
      <c r="D2" s="44"/>
      <c r="E2" s="44"/>
      <c r="F2" s="182" t="str">
        <f>+IF('PlandeTrabajo ComponenteLaboral'!F2&lt;&gt;"",'PlandeTrabajo ComponenteLaboral'!F2,"")</f>
        <v/>
      </c>
      <c r="G2" s="182"/>
      <c r="H2" s="182"/>
      <c r="I2" s="182"/>
      <c r="J2" s="182"/>
      <c r="K2" s="182"/>
      <c r="L2" s="182"/>
      <c r="M2" s="182"/>
      <c r="N2" s="182"/>
      <c r="O2" s="182"/>
      <c r="P2" s="182"/>
      <c r="Q2" s="150" t="s">
        <v>148</v>
      </c>
      <c r="R2" s="150"/>
      <c r="S2" s="150"/>
      <c r="T2" s="151"/>
    </row>
    <row r="3" spans="1:20" ht="24" customHeight="1" x14ac:dyDescent="0.25">
      <c r="A3" s="82"/>
      <c r="B3" s="44"/>
      <c r="C3" s="44"/>
      <c r="D3" s="44"/>
      <c r="E3" s="44"/>
      <c r="F3" s="182"/>
      <c r="G3" s="182"/>
      <c r="H3" s="182"/>
      <c r="I3" s="182"/>
      <c r="J3" s="182"/>
      <c r="K3" s="182"/>
      <c r="L3" s="182"/>
      <c r="M3" s="182"/>
      <c r="N3" s="182"/>
      <c r="O3" s="182"/>
      <c r="P3" s="182"/>
      <c r="Q3" s="58" t="s">
        <v>229</v>
      </c>
      <c r="R3" s="58"/>
      <c r="S3" s="58"/>
      <c r="T3" s="59"/>
    </row>
    <row r="4" spans="1:20" ht="15.75" x14ac:dyDescent="0.25">
      <c r="A4" s="27" t="s">
        <v>0</v>
      </c>
      <c r="B4" s="28"/>
      <c r="C4" s="28"/>
      <c r="D4" s="28"/>
      <c r="E4" s="28"/>
      <c r="F4" s="28"/>
      <c r="G4" s="28"/>
      <c r="H4" s="28"/>
      <c r="I4" s="28"/>
      <c r="J4" s="28"/>
      <c r="K4" s="28"/>
      <c r="L4" s="28"/>
      <c r="M4" s="28"/>
      <c r="N4" s="28"/>
      <c r="O4" s="28"/>
      <c r="P4" s="28"/>
      <c r="Q4" s="28"/>
      <c r="R4" s="28"/>
      <c r="S4" s="28"/>
      <c r="T4" s="29"/>
    </row>
    <row r="5" spans="1:20" ht="15" customHeight="1" x14ac:dyDescent="0.25">
      <c r="A5" s="33" t="s">
        <v>11</v>
      </c>
      <c r="B5" s="34"/>
      <c r="C5" s="35" t="s">
        <v>1</v>
      </c>
      <c r="D5" s="35"/>
      <c r="E5" s="35"/>
      <c r="F5" s="35"/>
      <c r="G5" s="35"/>
      <c r="H5" s="35"/>
      <c r="I5" s="35"/>
      <c r="J5" s="35"/>
      <c r="K5" s="35"/>
      <c r="L5" s="35" t="s">
        <v>83</v>
      </c>
      <c r="M5" s="35"/>
      <c r="N5" s="35"/>
      <c r="O5" s="35"/>
      <c r="P5" s="35"/>
      <c r="Q5" s="35"/>
      <c r="R5" s="35"/>
      <c r="S5" s="35"/>
      <c r="T5" s="36"/>
    </row>
    <row r="6" spans="1:20" ht="21" customHeight="1" x14ac:dyDescent="0.25">
      <c r="A6" s="33" t="s">
        <v>125</v>
      </c>
      <c r="B6" s="34"/>
      <c r="C6" s="177" t="str">
        <f>+IF('PlandeTrabajo ComponenteLaboral'!D6&lt;&gt;"",'PlandeTrabajo ComponenteLaboral'!D6,"")</f>
        <v/>
      </c>
      <c r="D6" s="177"/>
      <c r="E6" s="177"/>
      <c r="F6" s="177"/>
      <c r="G6" s="177"/>
      <c r="H6" s="177"/>
      <c r="I6" s="177"/>
      <c r="J6" s="177"/>
      <c r="K6" s="177"/>
      <c r="L6" s="35" t="str">
        <f>+IF('PlandeTrabajo ComponenteLaboral'!M6&lt;&gt;"",'PlandeTrabajo ComponenteLaboral'!M6,"")</f>
        <v/>
      </c>
      <c r="M6" s="35"/>
      <c r="N6" s="35"/>
      <c r="O6" s="35"/>
      <c r="P6" s="35"/>
      <c r="Q6" s="35"/>
      <c r="R6" s="35"/>
      <c r="S6" s="35"/>
      <c r="T6" s="36"/>
    </row>
    <row r="7" spans="1:20" ht="27.75" customHeight="1" x14ac:dyDescent="0.25">
      <c r="A7" s="27" t="s">
        <v>126</v>
      </c>
      <c r="B7" s="28"/>
      <c r="C7" s="28"/>
      <c r="D7" s="28"/>
      <c r="E7" s="28"/>
      <c r="F7" s="28"/>
      <c r="G7" s="28"/>
      <c r="H7" s="28"/>
      <c r="I7" s="28"/>
      <c r="J7" s="28"/>
      <c r="K7" s="28"/>
      <c r="L7" s="28"/>
      <c r="M7" s="28"/>
      <c r="N7" s="28"/>
      <c r="O7" s="28"/>
      <c r="P7" s="28"/>
      <c r="Q7" s="28"/>
      <c r="R7" s="28"/>
      <c r="S7" s="28"/>
      <c r="T7" s="29"/>
    </row>
    <row r="8" spans="1:20" ht="56.25" customHeight="1" x14ac:dyDescent="0.25">
      <c r="A8" s="257" t="s">
        <v>149</v>
      </c>
      <c r="B8" s="258"/>
      <c r="C8" s="258"/>
      <c r="D8" s="258"/>
      <c r="E8" s="55" t="s">
        <v>127</v>
      </c>
      <c r="F8" s="55"/>
      <c r="G8" s="55"/>
      <c r="H8" s="55"/>
      <c r="I8" s="55"/>
      <c r="J8" s="55"/>
      <c r="K8" s="259" t="s">
        <v>215</v>
      </c>
      <c r="L8" s="259"/>
      <c r="M8" s="259"/>
      <c r="N8" s="259"/>
      <c r="O8" s="259"/>
      <c r="P8" s="55" t="s">
        <v>216</v>
      </c>
      <c r="Q8" s="55"/>
      <c r="R8" s="55"/>
      <c r="S8" s="55"/>
      <c r="T8" s="56"/>
    </row>
    <row r="9" spans="1:20" ht="68.25" customHeight="1" x14ac:dyDescent="0.25">
      <c r="A9" s="262" t="s">
        <v>128</v>
      </c>
      <c r="B9" s="74"/>
      <c r="C9" s="74"/>
      <c r="D9" s="74"/>
      <c r="E9" s="263" t="s">
        <v>129</v>
      </c>
      <c r="F9" s="263"/>
      <c r="G9" s="263"/>
      <c r="H9" s="263"/>
      <c r="I9" s="263"/>
      <c r="J9" s="263"/>
      <c r="K9" s="260"/>
      <c r="L9" s="260"/>
      <c r="M9" s="260"/>
      <c r="N9" s="260"/>
      <c r="O9" s="260"/>
      <c r="P9" s="260"/>
      <c r="Q9" s="260"/>
      <c r="R9" s="260"/>
      <c r="S9" s="260"/>
      <c r="T9" s="261"/>
    </row>
    <row r="10" spans="1:20" ht="68.25" customHeight="1" x14ac:dyDescent="0.25">
      <c r="A10" s="262"/>
      <c r="B10" s="74"/>
      <c r="C10" s="74"/>
      <c r="D10" s="74"/>
      <c r="E10" s="263" t="s">
        <v>130</v>
      </c>
      <c r="F10" s="263"/>
      <c r="G10" s="263"/>
      <c r="H10" s="263"/>
      <c r="I10" s="263"/>
      <c r="J10" s="263"/>
      <c r="K10" s="260"/>
      <c r="L10" s="260"/>
      <c r="M10" s="260"/>
      <c r="N10" s="260"/>
      <c r="O10" s="260"/>
      <c r="P10" s="260"/>
      <c r="Q10" s="260"/>
      <c r="R10" s="260"/>
      <c r="S10" s="260"/>
      <c r="T10" s="261"/>
    </row>
    <row r="11" spans="1:20" ht="68.25" customHeight="1" x14ac:dyDescent="0.25">
      <c r="A11" s="262" t="s">
        <v>30</v>
      </c>
      <c r="B11" s="74"/>
      <c r="C11" s="74"/>
      <c r="D11" s="74"/>
      <c r="E11" s="263" t="s">
        <v>131</v>
      </c>
      <c r="F11" s="263"/>
      <c r="G11" s="263"/>
      <c r="H11" s="263"/>
      <c r="I11" s="263"/>
      <c r="J11" s="263"/>
      <c r="K11" s="260"/>
      <c r="L11" s="260"/>
      <c r="M11" s="260"/>
      <c r="N11" s="260"/>
      <c r="O11" s="260"/>
      <c r="P11" s="260"/>
      <c r="Q11" s="260"/>
      <c r="R11" s="260"/>
      <c r="S11" s="260"/>
      <c r="T11" s="261"/>
    </row>
    <row r="12" spans="1:20" ht="80.25" customHeight="1" x14ac:dyDescent="0.25">
      <c r="A12" s="262"/>
      <c r="B12" s="74"/>
      <c r="C12" s="74"/>
      <c r="D12" s="74"/>
      <c r="E12" s="263" t="s">
        <v>132</v>
      </c>
      <c r="F12" s="263"/>
      <c r="G12" s="263"/>
      <c r="H12" s="263"/>
      <c r="I12" s="263"/>
      <c r="J12" s="263"/>
      <c r="K12" s="260"/>
      <c r="L12" s="260"/>
      <c r="M12" s="260"/>
      <c r="N12" s="260"/>
      <c r="O12" s="260"/>
      <c r="P12" s="260"/>
      <c r="Q12" s="260"/>
      <c r="R12" s="260"/>
      <c r="S12" s="260"/>
      <c r="T12" s="261"/>
    </row>
    <row r="13" spans="1:20" ht="68.25" customHeight="1" x14ac:dyDescent="0.25">
      <c r="A13" s="262" t="s">
        <v>133</v>
      </c>
      <c r="B13" s="74"/>
      <c r="C13" s="74"/>
      <c r="D13" s="74"/>
      <c r="E13" s="263" t="s">
        <v>134</v>
      </c>
      <c r="F13" s="263"/>
      <c r="G13" s="263"/>
      <c r="H13" s="263"/>
      <c r="I13" s="263"/>
      <c r="J13" s="263"/>
      <c r="K13" s="260"/>
      <c r="L13" s="260"/>
      <c r="M13" s="260"/>
      <c r="N13" s="260"/>
      <c r="O13" s="260"/>
      <c r="P13" s="260"/>
      <c r="Q13" s="260"/>
      <c r="R13" s="260"/>
      <c r="S13" s="260"/>
      <c r="T13" s="261"/>
    </row>
    <row r="14" spans="1:20" ht="68.25" customHeight="1" x14ac:dyDescent="0.25">
      <c r="A14" s="262"/>
      <c r="B14" s="74"/>
      <c r="C14" s="74"/>
      <c r="D14" s="74"/>
      <c r="E14" s="263" t="s">
        <v>135</v>
      </c>
      <c r="F14" s="263"/>
      <c r="G14" s="263"/>
      <c r="H14" s="263"/>
      <c r="I14" s="263"/>
      <c r="J14" s="263"/>
      <c r="K14" s="260"/>
      <c r="L14" s="260"/>
      <c r="M14" s="260"/>
      <c r="N14" s="260"/>
      <c r="O14" s="260"/>
      <c r="P14" s="260"/>
      <c r="Q14" s="260"/>
      <c r="R14" s="260"/>
      <c r="S14" s="260"/>
      <c r="T14" s="261"/>
    </row>
    <row r="15" spans="1:20" ht="21.75" customHeight="1" x14ac:dyDescent="0.25">
      <c r="A15" s="173" t="s">
        <v>136</v>
      </c>
      <c r="B15" s="174"/>
      <c r="C15" s="174"/>
      <c r="D15" s="174"/>
      <c r="E15" s="174"/>
      <c r="F15" s="174"/>
      <c r="G15" s="174"/>
      <c r="H15" s="174"/>
      <c r="I15" s="174"/>
      <c r="J15" s="174"/>
      <c r="K15" s="174"/>
      <c r="L15" s="174"/>
      <c r="M15" s="174"/>
      <c r="N15" s="174"/>
      <c r="O15" s="174"/>
      <c r="P15" s="174"/>
      <c r="Q15" s="174"/>
      <c r="R15" s="174"/>
      <c r="S15" s="174"/>
      <c r="T15" s="175"/>
    </row>
    <row r="16" spans="1:20" ht="102.75" customHeight="1" x14ac:dyDescent="0.25">
      <c r="A16" s="30"/>
      <c r="B16" s="70"/>
      <c r="C16" s="70"/>
      <c r="D16" s="70"/>
      <c r="E16" s="70"/>
      <c r="F16" s="70"/>
      <c r="G16" s="70"/>
      <c r="H16" s="70"/>
      <c r="I16" s="70"/>
      <c r="J16" s="70"/>
      <c r="K16" s="70"/>
      <c r="L16" s="70"/>
      <c r="M16" s="70"/>
      <c r="N16" s="70"/>
      <c r="O16" s="70"/>
      <c r="P16" s="70"/>
      <c r="Q16" s="70"/>
      <c r="R16" s="70"/>
      <c r="S16" s="70"/>
      <c r="T16" s="71"/>
    </row>
    <row r="17" spans="1:20" ht="21.75" customHeight="1" x14ac:dyDescent="0.25">
      <c r="A17" s="173" t="s">
        <v>137</v>
      </c>
      <c r="B17" s="174"/>
      <c r="C17" s="174"/>
      <c r="D17" s="174"/>
      <c r="E17" s="174"/>
      <c r="F17" s="174"/>
      <c r="G17" s="174"/>
      <c r="H17" s="174"/>
      <c r="I17" s="174"/>
      <c r="J17" s="174"/>
      <c r="K17" s="174"/>
      <c r="L17" s="174"/>
      <c r="M17" s="174"/>
      <c r="N17" s="174"/>
      <c r="O17" s="174"/>
      <c r="P17" s="174"/>
      <c r="Q17" s="174"/>
      <c r="R17" s="174"/>
      <c r="S17" s="174"/>
      <c r="T17" s="175"/>
    </row>
    <row r="18" spans="1:20" ht="51" customHeight="1" x14ac:dyDescent="0.25">
      <c r="A18" s="186" t="s">
        <v>38</v>
      </c>
      <c r="B18" s="176"/>
      <c r="C18" s="176"/>
      <c r="D18" s="176"/>
      <c r="E18" s="55" t="s">
        <v>127</v>
      </c>
      <c r="F18" s="55"/>
      <c r="G18" s="55"/>
      <c r="H18" s="55"/>
      <c r="I18" s="55"/>
      <c r="J18" s="55"/>
      <c r="K18" s="259" t="s">
        <v>215</v>
      </c>
      <c r="L18" s="259"/>
      <c r="M18" s="259"/>
      <c r="N18" s="259"/>
      <c r="O18" s="259"/>
      <c r="P18" s="55" t="s">
        <v>216</v>
      </c>
      <c r="Q18" s="55"/>
      <c r="R18" s="55"/>
      <c r="S18" s="55"/>
      <c r="T18" s="56"/>
    </row>
    <row r="19" spans="1:20" ht="102" customHeight="1" x14ac:dyDescent="0.25">
      <c r="A19" s="262" t="s">
        <v>138</v>
      </c>
      <c r="B19" s="74"/>
      <c r="C19" s="74"/>
      <c r="D19" s="74"/>
      <c r="E19" s="263" t="s">
        <v>139</v>
      </c>
      <c r="F19" s="263"/>
      <c r="G19" s="263"/>
      <c r="H19" s="263"/>
      <c r="I19" s="263"/>
      <c r="J19" s="263"/>
      <c r="K19" s="260"/>
      <c r="L19" s="260"/>
      <c r="M19" s="260"/>
      <c r="N19" s="260"/>
      <c r="O19" s="260"/>
      <c r="P19" s="260"/>
      <c r="Q19" s="260"/>
      <c r="R19" s="260"/>
      <c r="S19" s="260"/>
      <c r="T19" s="261"/>
    </row>
    <row r="20" spans="1:20" ht="103.5" customHeight="1" x14ac:dyDescent="0.25">
      <c r="A20" s="262" t="s">
        <v>140</v>
      </c>
      <c r="B20" s="74"/>
      <c r="C20" s="74"/>
      <c r="D20" s="74"/>
      <c r="E20" s="263" t="s">
        <v>150</v>
      </c>
      <c r="F20" s="263"/>
      <c r="G20" s="263"/>
      <c r="H20" s="263"/>
      <c r="I20" s="263"/>
      <c r="J20" s="263"/>
      <c r="K20" s="260"/>
      <c r="L20" s="260"/>
      <c r="M20" s="260"/>
      <c r="N20" s="260"/>
      <c r="O20" s="260"/>
      <c r="P20" s="260"/>
      <c r="Q20" s="260"/>
      <c r="R20" s="260"/>
      <c r="S20" s="260"/>
      <c r="T20" s="261"/>
    </row>
    <row r="21" spans="1:20" ht="128.25" customHeight="1" x14ac:dyDescent="0.25">
      <c r="A21" s="262" t="s">
        <v>141</v>
      </c>
      <c r="B21" s="74"/>
      <c r="C21" s="74"/>
      <c r="D21" s="74"/>
      <c r="E21" s="263" t="s">
        <v>142</v>
      </c>
      <c r="F21" s="263"/>
      <c r="G21" s="263"/>
      <c r="H21" s="263"/>
      <c r="I21" s="263"/>
      <c r="J21" s="263"/>
      <c r="K21" s="260"/>
      <c r="L21" s="260"/>
      <c r="M21" s="260"/>
      <c r="N21" s="260"/>
      <c r="O21" s="260"/>
      <c r="P21" s="260"/>
      <c r="Q21" s="260"/>
      <c r="R21" s="260"/>
      <c r="S21" s="260"/>
      <c r="T21" s="261"/>
    </row>
    <row r="22" spans="1:20" ht="91.5" customHeight="1" x14ac:dyDescent="0.25">
      <c r="A22" s="264" t="s">
        <v>143</v>
      </c>
      <c r="B22" s="66"/>
      <c r="C22" s="66"/>
      <c r="D22" s="66"/>
      <c r="E22" s="263" t="s">
        <v>144</v>
      </c>
      <c r="F22" s="263"/>
      <c r="G22" s="263"/>
      <c r="H22" s="263"/>
      <c r="I22" s="263"/>
      <c r="J22" s="263"/>
      <c r="K22" s="260"/>
      <c r="L22" s="260"/>
      <c r="M22" s="260"/>
      <c r="N22" s="260"/>
      <c r="O22" s="260"/>
      <c r="P22" s="260"/>
      <c r="Q22" s="260"/>
      <c r="R22" s="260"/>
      <c r="S22" s="260"/>
      <c r="T22" s="261"/>
    </row>
    <row r="23" spans="1:20" ht="36.75" customHeight="1" x14ac:dyDescent="0.25">
      <c r="A23" s="268"/>
      <c r="B23" s="269"/>
      <c r="C23" s="269"/>
      <c r="D23" s="269"/>
      <c r="E23" s="269"/>
      <c r="F23" s="269"/>
      <c r="G23" s="269"/>
      <c r="H23" s="269"/>
      <c r="I23" s="269"/>
      <c r="J23" s="269"/>
      <c r="K23" s="269"/>
      <c r="L23" s="269"/>
      <c r="M23" s="269"/>
      <c r="N23" s="269"/>
      <c r="O23" s="269"/>
      <c r="P23" s="269"/>
      <c r="Q23" s="269"/>
      <c r="R23" s="269"/>
      <c r="S23" s="269"/>
      <c r="T23" s="270"/>
    </row>
    <row r="24" spans="1:20" ht="30.75" customHeight="1" x14ac:dyDescent="0.25">
      <c r="A24" s="268"/>
      <c r="B24" s="269"/>
      <c r="C24" s="269"/>
      <c r="D24" s="269"/>
      <c r="E24" s="269"/>
      <c r="F24" s="269"/>
      <c r="G24" s="269"/>
      <c r="H24" s="269"/>
      <c r="I24" s="269"/>
      <c r="J24" s="269"/>
      <c r="K24" s="269"/>
      <c r="L24" s="269"/>
      <c r="M24" s="269"/>
      <c r="N24" s="269"/>
      <c r="O24" s="269"/>
      <c r="P24" s="269"/>
      <c r="Q24" s="269"/>
      <c r="R24" s="269"/>
      <c r="S24" s="269"/>
      <c r="T24" s="270"/>
    </row>
    <row r="25" spans="1:20" ht="15.75" customHeight="1" x14ac:dyDescent="0.25">
      <c r="A25" s="82" t="s">
        <v>28</v>
      </c>
      <c r="B25" s="44"/>
      <c r="C25" s="44"/>
      <c r="D25" s="44"/>
      <c r="E25" s="44"/>
      <c r="F25" s="44"/>
      <c r="G25" s="44"/>
      <c r="H25" s="44"/>
      <c r="I25" s="44"/>
      <c r="J25" s="44"/>
      <c r="K25" s="44" t="s">
        <v>94</v>
      </c>
      <c r="L25" s="44"/>
      <c r="M25" s="44"/>
      <c r="N25" s="44"/>
      <c r="O25" s="44"/>
      <c r="P25" s="44"/>
      <c r="Q25" s="44"/>
      <c r="R25" s="44"/>
      <c r="S25" s="44"/>
      <c r="T25" s="81"/>
    </row>
    <row r="26" spans="1:20" ht="18" customHeight="1" x14ac:dyDescent="0.25">
      <c r="A26" s="279" t="s">
        <v>145</v>
      </c>
      <c r="B26" s="280"/>
      <c r="C26" s="280"/>
      <c r="D26" s="280"/>
      <c r="E26" s="280"/>
      <c r="F26" s="280"/>
      <c r="G26" s="280"/>
      <c r="H26" s="280"/>
      <c r="I26" s="280"/>
      <c r="J26" s="280"/>
      <c r="K26" s="280"/>
      <c r="L26" s="280"/>
      <c r="M26" s="280"/>
      <c r="N26" s="281"/>
      <c r="O26" s="17" t="s">
        <v>4</v>
      </c>
      <c r="P26" s="14"/>
      <c r="Q26" s="17" t="s">
        <v>5</v>
      </c>
      <c r="R26" s="14"/>
      <c r="S26" s="17" t="s">
        <v>6</v>
      </c>
      <c r="T26" s="21"/>
    </row>
    <row r="27" spans="1:20" ht="21.75" customHeight="1" x14ac:dyDescent="0.25">
      <c r="A27" s="173" t="s">
        <v>136</v>
      </c>
      <c r="B27" s="174"/>
      <c r="C27" s="174"/>
      <c r="D27" s="174"/>
      <c r="E27" s="174"/>
      <c r="F27" s="174"/>
      <c r="G27" s="174"/>
      <c r="H27" s="174"/>
      <c r="I27" s="174"/>
      <c r="J27" s="174"/>
      <c r="K27" s="174"/>
      <c r="L27" s="174"/>
      <c r="M27" s="174"/>
      <c r="N27" s="174"/>
      <c r="O27" s="174"/>
      <c r="P27" s="174"/>
      <c r="Q27" s="174"/>
      <c r="R27" s="174"/>
      <c r="S27" s="174"/>
      <c r="T27" s="175"/>
    </row>
    <row r="28" spans="1:20" ht="106.5" customHeight="1" x14ac:dyDescent="0.25">
      <c r="A28" s="271"/>
      <c r="B28" s="272"/>
      <c r="C28" s="272"/>
      <c r="D28" s="272"/>
      <c r="E28" s="272"/>
      <c r="F28" s="272"/>
      <c r="G28" s="272"/>
      <c r="H28" s="272"/>
      <c r="I28" s="272"/>
      <c r="J28" s="272"/>
      <c r="K28" s="272"/>
      <c r="L28" s="272"/>
      <c r="M28" s="272"/>
      <c r="N28" s="272"/>
      <c r="O28" s="272"/>
      <c r="P28" s="272"/>
      <c r="Q28" s="272"/>
      <c r="R28" s="272"/>
      <c r="S28" s="272"/>
      <c r="T28" s="273"/>
    </row>
    <row r="29" spans="1:20" ht="50.25" customHeight="1" x14ac:dyDescent="0.25">
      <c r="A29" s="114"/>
      <c r="B29" s="37"/>
      <c r="C29" s="37"/>
      <c r="D29" s="37"/>
      <c r="E29" s="37"/>
      <c r="F29" s="37"/>
      <c r="G29" s="37"/>
      <c r="H29" s="37"/>
      <c r="I29" s="37"/>
      <c r="J29" s="37"/>
      <c r="K29" s="37"/>
      <c r="L29" s="37"/>
      <c r="M29" s="37"/>
      <c r="N29" s="37"/>
      <c r="O29" s="37"/>
      <c r="P29" s="37"/>
      <c r="Q29" s="37"/>
      <c r="R29" s="37"/>
      <c r="S29" s="37"/>
      <c r="T29" s="38"/>
    </row>
    <row r="30" spans="1:20" x14ac:dyDescent="0.25">
      <c r="A30" s="114"/>
      <c r="B30" s="37"/>
      <c r="C30" s="37"/>
      <c r="D30" s="37"/>
      <c r="E30" s="37"/>
      <c r="F30" s="37"/>
      <c r="G30" s="37"/>
      <c r="H30" s="37"/>
      <c r="I30" s="37"/>
      <c r="J30" s="37"/>
      <c r="K30" s="37"/>
      <c r="L30" s="37"/>
      <c r="M30" s="37"/>
      <c r="N30" s="37"/>
      <c r="O30" s="37"/>
      <c r="P30" s="37"/>
      <c r="Q30" s="37"/>
      <c r="R30" s="37"/>
      <c r="S30" s="37"/>
      <c r="T30" s="38"/>
    </row>
    <row r="31" spans="1:20" x14ac:dyDescent="0.25">
      <c r="A31" s="274" t="s">
        <v>28</v>
      </c>
      <c r="B31" s="275"/>
      <c r="C31" s="275"/>
      <c r="D31" s="275"/>
      <c r="E31" s="275"/>
      <c r="F31" s="275"/>
      <c r="G31" s="275"/>
      <c r="H31" s="275"/>
      <c r="I31" s="275"/>
      <c r="J31" s="276"/>
      <c r="K31" s="277" t="s">
        <v>94</v>
      </c>
      <c r="L31" s="275"/>
      <c r="M31" s="275"/>
      <c r="N31" s="275"/>
      <c r="O31" s="275"/>
      <c r="P31" s="275"/>
      <c r="Q31" s="275"/>
      <c r="R31" s="275"/>
      <c r="S31" s="275"/>
      <c r="T31" s="278"/>
    </row>
    <row r="32" spans="1:20" ht="16.5" thickBot="1" x14ac:dyDescent="0.3">
      <c r="A32" s="265" t="s">
        <v>146</v>
      </c>
      <c r="B32" s="266"/>
      <c r="C32" s="266"/>
      <c r="D32" s="266"/>
      <c r="E32" s="266"/>
      <c r="F32" s="266"/>
      <c r="G32" s="266"/>
      <c r="H32" s="266"/>
      <c r="I32" s="266"/>
      <c r="J32" s="266"/>
      <c r="K32" s="266"/>
      <c r="L32" s="266"/>
      <c r="M32" s="266"/>
      <c r="N32" s="267"/>
      <c r="O32" s="11" t="s">
        <v>4</v>
      </c>
      <c r="P32" s="12"/>
      <c r="Q32" s="11" t="s">
        <v>5</v>
      </c>
      <c r="R32" s="12"/>
      <c r="S32" s="11" t="s">
        <v>6</v>
      </c>
      <c r="T32" s="13"/>
    </row>
    <row r="41" ht="15" customHeight="1" x14ac:dyDescent="0.25"/>
    <row r="42" ht="15" customHeight="1" x14ac:dyDescent="0.25"/>
    <row r="43" ht="15" customHeight="1" x14ac:dyDescent="0.25"/>
    <row r="44" ht="15" customHeight="1" x14ac:dyDescent="0.25"/>
    <row r="45" ht="15" customHeight="1" x14ac:dyDescent="0.25"/>
    <row r="46" ht="15" customHeight="1" x14ac:dyDescent="0.25"/>
  </sheetData>
  <sheetProtection algorithmName="SHA-512" hashValue="i28fXqSjrUflsZNDvQHtFQg1zERYjPRAD+pKJZRgBbAApkjbC4Hs9SM/FxNjs20IHl1kGc7wYwVBRpET5v8zuA==" saltValue="mqj6ktfPaIkTDs8OA2nCYA==" spinCount="100000" sheet="1" objects="1" scenarios="1" selectLockedCells="1"/>
  <mergeCells count="72">
    <mergeCell ref="A32:N32"/>
    <mergeCell ref="A29:T30"/>
    <mergeCell ref="A23:T24"/>
    <mergeCell ref="A27:T27"/>
    <mergeCell ref="A28:T28"/>
    <mergeCell ref="A25:J25"/>
    <mergeCell ref="K25:T25"/>
    <mergeCell ref="A31:J31"/>
    <mergeCell ref="K31:T31"/>
    <mergeCell ref="A26:N26"/>
    <mergeCell ref="A21:D21"/>
    <mergeCell ref="E21:J21"/>
    <mergeCell ref="K21:O21"/>
    <mergeCell ref="P21:T21"/>
    <mergeCell ref="A22:D22"/>
    <mergeCell ref="E22:J22"/>
    <mergeCell ref="K22:O22"/>
    <mergeCell ref="P22:T22"/>
    <mergeCell ref="A19:D19"/>
    <mergeCell ref="E19:J19"/>
    <mergeCell ref="K19:O19"/>
    <mergeCell ref="P19:T19"/>
    <mergeCell ref="A20:D20"/>
    <mergeCell ref="E20:J20"/>
    <mergeCell ref="K20:O20"/>
    <mergeCell ref="P20:T20"/>
    <mergeCell ref="A15:T15"/>
    <mergeCell ref="A16:T16"/>
    <mergeCell ref="A17:T17"/>
    <mergeCell ref="A18:D18"/>
    <mergeCell ref="E18:J18"/>
    <mergeCell ref="K18:O18"/>
    <mergeCell ref="P18:T18"/>
    <mergeCell ref="A13:D14"/>
    <mergeCell ref="E13:J13"/>
    <mergeCell ref="K13:O13"/>
    <mergeCell ref="P13:T13"/>
    <mergeCell ref="E14:J14"/>
    <mergeCell ref="K14:O14"/>
    <mergeCell ref="P14:T14"/>
    <mergeCell ref="K10:O10"/>
    <mergeCell ref="P10:T10"/>
    <mergeCell ref="A11:D12"/>
    <mergeCell ref="E11:J11"/>
    <mergeCell ref="K11:O11"/>
    <mergeCell ref="P11:T11"/>
    <mergeCell ref="E12:J12"/>
    <mergeCell ref="K12:O12"/>
    <mergeCell ref="P12:T12"/>
    <mergeCell ref="A9:D10"/>
    <mergeCell ref="E9:J9"/>
    <mergeCell ref="K9:O9"/>
    <mergeCell ref="P9:T9"/>
    <mergeCell ref="E10:J10"/>
    <mergeCell ref="A7:T7"/>
    <mergeCell ref="A8:D8"/>
    <mergeCell ref="E8:J8"/>
    <mergeCell ref="K8:O8"/>
    <mergeCell ref="P8:T8"/>
    <mergeCell ref="A4:T4"/>
    <mergeCell ref="A5:B5"/>
    <mergeCell ref="C5:K5"/>
    <mergeCell ref="L5:T5"/>
    <mergeCell ref="A6:B6"/>
    <mergeCell ref="C6:K6"/>
    <mergeCell ref="L6:T6"/>
    <mergeCell ref="A1:E3"/>
    <mergeCell ref="F1:P1"/>
    <mergeCell ref="Q1:T1"/>
    <mergeCell ref="F2:P3"/>
    <mergeCell ref="Q2:T2"/>
    <mergeCell ref="Q3:T3"/>
  </mergeCells>
  <conditionalFormatting sqref="C6">
    <cfRule type="cellIs" dxfId="13" priority="5" operator="equal">
      <formula>""</formula>
    </cfRule>
  </conditionalFormatting>
  <conditionalFormatting sqref="E9:T14 A16 P26 R26 T26">
    <cfRule type="cellIs" dxfId="12" priority="10" operator="equal">
      <formula>""</formula>
    </cfRule>
  </conditionalFormatting>
  <conditionalFormatting sqref="F2">
    <cfRule type="cellIs" dxfId="11" priority="6" operator="equal">
      <formula>""</formula>
    </cfRule>
  </conditionalFormatting>
  <conditionalFormatting sqref="K19:T22">
    <cfRule type="cellIs" dxfId="10" priority="1" operator="equal">
      <formula>""</formula>
    </cfRule>
  </conditionalFormatting>
  <conditionalFormatting sqref="L6 A28">
    <cfRule type="cellIs" dxfId="9" priority="11" operator="equal">
      <formula>""</formula>
    </cfRule>
  </conditionalFormatting>
  <conditionalFormatting sqref="P32 R32 T32">
    <cfRule type="cellIs" dxfId="8" priority="9" operator="equal">
      <formula>""</formula>
    </cfRule>
  </conditionalFormatting>
  <printOptions horizontalCentered="1" verticalCentered="1"/>
  <pageMargins left="0.70866141732283472" right="0.70866141732283472" top="0.78740157480314965" bottom="0.74803149606299213" header="0.31496062992125984" footer="0.51181102362204722"/>
  <pageSetup scale="85" orientation="portrait" r:id="rId1"/>
  <headerFooter>
    <oddFooter>&amp;C&amp;8Esta herramienta de gestión NO otorga derechos de carrera o de permanencia en el servicio NO habilita el acceso a encargos o incentivos. Elaboración del Departamento Administrativo del Servicio Civil  Distrital</oddFooter>
  </headerFooter>
  <rowBreaks count="1" manualBreakCount="1">
    <brk id="16" max="16383" man="1"/>
  </rowBreaks>
  <ignoredErrors>
    <ignoredError sqref="C6" unlockedFormula="1"/>
  </ignoredErrors>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800-000000000000}">
          <x14:formula1>
            <xm:f>'D:\DASCD_lcardenas\EDL 2016\Temporales\DEFINITIVO\[Sistema de Evaluacion Empleados Temporales.xlsx]Validacion de datos Referencia'!#REF!</xm:f>
          </x14:formula1>
          <xm:sqref>P26 P32</xm:sqref>
        </x14:dataValidation>
        <x14:dataValidation type="list" allowBlank="1" showInputMessage="1" showErrorMessage="1" xr:uid="{00000000-0002-0000-0800-000001000000}">
          <x14:formula1>
            <xm:f>'D:\DASCD_lcardenas\EDL 2016\Temporales\DEFINITIVO\[Sistema de Evaluacion Empleados Temporales.xlsx]Validacion de datos Referencia'!#REF!</xm:f>
          </x14:formula1>
          <xm:sqref>R26 R32 T26 T32</xm:sqref>
        </x14:dataValidation>
        <x14:dataValidation type="list" allowBlank="1" showInputMessage="1" showErrorMessage="1" xr:uid="{00000000-0002-0000-0800-000002000000}">
          <x14:formula1>
            <xm:f>'Validacion de datos Referencia'!$G$21:$G$25</xm:f>
          </x14:formula1>
          <xm:sqref>P9:T14 P19:T22</xm:sqref>
        </x14:dataValidation>
        <x14:dataValidation type="list" allowBlank="1" showInputMessage="1" showErrorMessage="1" xr:uid="{00000000-0002-0000-0800-000003000000}">
          <x14:formula1>
            <xm:f>'Validacion de datos Referencia'!$G$27:$G$30</xm:f>
          </x14:formula1>
          <xm:sqref>K9:O14 K19:O22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6829AB3-AD79-4B33-B183-CB4EC96E27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149DDC69-1260-4887-A1E8-527E55238165}">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27751ECB-D00F-4D2B-92E3-5890503C4BE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5</vt:i4>
      </vt:variant>
    </vt:vector>
  </HeadingPairs>
  <TitlesOfParts>
    <vt:vector size="16" baseType="lpstr">
      <vt:lpstr>Validacion de datos Referencia</vt:lpstr>
      <vt:lpstr>PlandeTrabajo ComponenteLaboral</vt:lpstr>
      <vt:lpstr>PlandeTrabajoCompComportamental</vt:lpstr>
      <vt:lpstr>Portafolio Entregable 1</vt:lpstr>
      <vt:lpstr>Portafolio Entregable 2</vt:lpstr>
      <vt:lpstr>Portafolio Entregable 3</vt:lpstr>
      <vt:lpstr>Portafolio Entregable 4</vt:lpstr>
      <vt:lpstr>Portafolio Entregable 5</vt:lpstr>
      <vt:lpstr>Plan de Mejora Semestral</vt:lpstr>
      <vt:lpstr>PortafolioPlanMejora C. Laboral</vt:lpstr>
      <vt:lpstr>PortafolioPlanMejora C.Comporta</vt:lpstr>
      <vt:lpstr>Años</vt:lpstr>
      <vt:lpstr>calendario</vt:lpstr>
      <vt:lpstr>meses</vt:lpstr>
      <vt:lpstr>PlantaTemporal</vt:lpstr>
      <vt:lpstr>Valoración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Abc</dc:creator>
  <cp:lastModifiedBy>HENRY FIGUEREDO OLARTE</cp:lastModifiedBy>
  <cp:lastPrinted>2016-12-20T00:19:08Z</cp:lastPrinted>
  <dcterms:created xsi:type="dcterms:W3CDTF">2016-02-13T02:19:59Z</dcterms:created>
  <dcterms:modified xsi:type="dcterms:W3CDTF">2024-02-01T20:55:21Z</dcterms:modified>
</cp:coreProperties>
</file>